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968" windowWidth="20136" windowHeight="5004" tabRatio="808" activeTab="0"/>
  </bookViews>
  <sheets>
    <sheet name="VZ" sheetId="1" r:id="rId1"/>
    <sheet name="PVZ" sheetId="2" r:id="rId2"/>
    <sheet name="Opravné položky" sheetId="3" r:id="rId3"/>
    <sheet name="Deriváty" sheetId="4" r:id="rId4"/>
    <sheet name="Likvidita" sheetId="5" r:id="rId5"/>
    <sheet name="Úrokové riziko" sheetId="6" r:id="rId6"/>
    <sheet name="Akcie" sheetId="7" r:id="rId7"/>
    <sheet name="Zisky a straty" sheetId="8" r:id="rId8"/>
    <sheet name="Zabezpečenie" sheetId="9" r:id="rId9"/>
    <sheet name="Expozície" sheetId="10" r:id="rId10"/>
    <sheet name="Sektory" sheetId="11" r:id="rId11"/>
  </sheets>
  <definedNames/>
  <calcPr fullCalcOnLoad="1"/>
</workbook>
</file>

<file path=xl/sharedStrings.xml><?xml version="1.0" encoding="utf-8"?>
<sst xmlns="http://schemas.openxmlformats.org/spreadsheetml/2006/main" count="330" uniqueCount="143">
  <si>
    <t>Vlastné zdroje</t>
  </si>
  <si>
    <t>Položky vlastných zdrojov</t>
  </si>
  <si>
    <t>Požiadavky na vlastné zdroje</t>
  </si>
  <si>
    <t>Zabezpečenie</t>
  </si>
  <si>
    <t>Druh zabezpečenia</t>
  </si>
  <si>
    <t>Zabezpečenie spolu</t>
  </si>
  <si>
    <t>Nehnuteľnosti</t>
  </si>
  <si>
    <t>Cenné papiere</t>
  </si>
  <si>
    <t>Peňažné prostriedky</t>
  </si>
  <si>
    <t>Ostatné</t>
  </si>
  <si>
    <t>Spolu</t>
  </si>
  <si>
    <t>Akcie</t>
  </si>
  <si>
    <t>Opravné položky</t>
  </si>
  <si>
    <t>Deriváty</t>
  </si>
  <si>
    <t>Druh derivátu</t>
  </si>
  <si>
    <t>Počet</t>
  </si>
  <si>
    <t>Verejne neobchodovateľné</t>
  </si>
  <si>
    <t>Druh ceny použitej na ocenenie</t>
  </si>
  <si>
    <t>Zisky a straty</t>
  </si>
  <si>
    <t>Realizované zisky</t>
  </si>
  <si>
    <t>Realizované straty</t>
  </si>
  <si>
    <t>Nerealizované zisky</t>
  </si>
  <si>
    <t>Nerealizované straty</t>
  </si>
  <si>
    <t>Úrokové riziko</t>
  </si>
  <si>
    <t>Mena</t>
  </si>
  <si>
    <t>EUR</t>
  </si>
  <si>
    <t>USD</t>
  </si>
  <si>
    <t>CZK</t>
  </si>
  <si>
    <t>Posun krivky o 1%</t>
  </si>
  <si>
    <t>Posun krivky o 2%</t>
  </si>
  <si>
    <t>Posun krivky o 5%</t>
  </si>
  <si>
    <t>nadol</t>
  </si>
  <si>
    <t>nahor</t>
  </si>
  <si>
    <t>Druh expozície</t>
  </si>
  <si>
    <t>Pohľadávky oceňované na individuálnom základe so zníženou hodnotou</t>
  </si>
  <si>
    <t xml:space="preserve">     z toho zlyhané pohľadávky</t>
  </si>
  <si>
    <t>Pohľadávky oceňované na skupinovom základe</t>
  </si>
  <si>
    <t>Podsúvahové záväzky</t>
  </si>
  <si>
    <t>z toho z dôvodu kurzových rozdielov</t>
  </si>
  <si>
    <t>reálna cena</t>
  </si>
  <si>
    <t>do 1M</t>
  </si>
  <si>
    <t>1M - 3M</t>
  </si>
  <si>
    <t>3M - 12M</t>
  </si>
  <si>
    <t>1R - 2R</t>
  </si>
  <si>
    <t>2R - 5R</t>
  </si>
  <si>
    <t>nad 5R</t>
  </si>
  <si>
    <t>nešpecifikované</t>
  </si>
  <si>
    <t>Aktíva</t>
  </si>
  <si>
    <t>Pasíva</t>
  </si>
  <si>
    <t>Likvidita odhadovaná</t>
  </si>
  <si>
    <t>Výška v tis. EUR</t>
  </si>
  <si>
    <t>Reálna hodnota v tis. EUR</t>
  </si>
  <si>
    <t>Hodnota expozície v tis. EUR</t>
  </si>
  <si>
    <t>Čistá hodnota expozície v tis. EUR</t>
  </si>
  <si>
    <t>Vplyv na výsledok hospodárenia v tis. EUR</t>
  </si>
  <si>
    <t>Ostatne</t>
  </si>
  <si>
    <t>IRS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</si>
  <si>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</si>
  <si>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</si>
  <si>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</si>
  <si>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</si>
  <si>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</si>
  <si>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</si>
  <si>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Čistá tvorba opravných položiek, resp. rezerv</t>
  </si>
  <si>
    <t>Čisté rozpustenie opravných položiek, resp. rezerv</t>
  </si>
  <si>
    <t>FX SWAP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</si>
  <si>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</si>
  <si>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</si>
  <si>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</si>
  <si>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</si>
  <si>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</si>
  <si>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 xml:space="preserve">          Prechodné úpravy kapitálu CET1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</si>
  <si>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</si>
  <si>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</si>
  <si>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</si>
  <si>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</si>
  <si>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</si>
  <si>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</si>
  <si>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</si>
  <si>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</si>
  <si>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</si>
  <si>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</si>
  <si>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</si>
  <si>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</si>
  <si>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</si>
  <si>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</si>
  <si>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</si>
  <si>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</si>
  <si>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</si>
  <si>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</si>
  <si>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</si>
  <si>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</si>
  <si>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</si>
  <si>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</si>
  <si>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</si>
  <si>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</si>
  <si>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</si>
  <si>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</si>
  <si>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</si>
  <si>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</si>
  <si>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</si>
  <si>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Expozície bez identifikovaného znehodnotenia</t>
  </si>
  <si>
    <t>Trieda expozície</t>
  </si>
  <si>
    <t>Hrubá hodnota</t>
  </si>
  <si>
    <t>Čistá hodnota</t>
  </si>
  <si>
    <t>Expozície so zníženou hodnotou</t>
  </si>
  <si>
    <t>Zlyhané pohľadávky</t>
  </si>
  <si>
    <t>Portfóliové pohľadávky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</si>
  <si>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</si>
  <si>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</si>
  <si>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</si>
  <si>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</si>
  <si>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</si>
  <si>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</si>
  <si>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Celková hodnota expozícií</t>
  </si>
  <si>
    <t>Celková hodnota expozícií splatných do 1 roka</t>
  </si>
  <si>
    <t>Celková hodnota expozícií splatných od 1 roka do 2 rokov</t>
  </si>
  <si>
    <t>Celková hodnota expozícií splatných od 2 rokov do 5 rokov</t>
  </si>
  <si>
    <t>Celková hodnota expozícií splatných nad 5 rokov</t>
  </si>
  <si>
    <t>Expozície</t>
  </si>
  <si>
    <t>Rozdelenie expozícií podľa sektorov a triedy expozície</t>
  </si>
  <si>
    <t>Sektor</t>
  </si>
  <si>
    <t>Čistá hodnota SME</t>
  </si>
  <si>
    <t>Komerčné nehnuteľnosti</t>
  </si>
  <si>
    <t>Nebankové finančné služby</t>
  </si>
  <si>
    <t>Obchod a služby</t>
  </si>
  <si>
    <t>Obchody peňažného, FX a kapitálového trhu</t>
  </si>
  <si>
    <t>Obyvateľstvo</t>
  </si>
  <si>
    <t>Poľnohospodárstvo a lesníctvo</t>
  </si>
  <si>
    <t>Rekreačné, kultúrne a športové činnosti</t>
  </si>
  <si>
    <t>Stavebníctvo</t>
  </si>
  <si>
    <t>Výroba</t>
  </si>
  <si>
    <t>Zdravotníctvo</t>
  </si>
  <si>
    <t>Rozdelenie expozícií podľa sektorov a kvality expozície</t>
  </si>
  <si>
    <t>Kvalita expozície</t>
  </si>
  <si>
    <t>Kapitálová požiadavka</t>
  </si>
  <si>
    <t>Po Splatnosti</t>
  </si>
  <si>
    <t>Štandardná</t>
  </si>
  <si>
    <t>Zhoršená</t>
  </si>
  <si>
    <t>Sektory</t>
  </si>
  <si>
    <t>Výška odpisov expozícií od 1.1.2016 do 31.12.2016</t>
  </si>
  <si>
    <t>Počiatočný stav opravných položiek, resp. rezerv k 31.12.2015</t>
  </si>
  <si>
    <t>Konečný stav opravných položiek, resp. rezerv k 31.12.2016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</si>
</sst>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B]d\.\ mmmm\ yyyy"/>
    <numFmt numFmtId="177" formatCode="#\ ##0;\-#\ ##0;#"/>
    <numFmt numFmtId="178" formatCode="#\ ##0.00;\-#\ ##0.00;#"/>
    <numFmt numFmtId="179" formatCode="[$-10409]#\ ###\ ###\ ###\ ##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" borderId="3" xfId="0" applyFont="1" applyFill="1" applyBorder="1" applyAlignment="1">
      <alignment horizontal="left" wrapText="1"/>
    </xf>
    <xf numFmtId="3" fontId="3" fillId="3" borderId="3" xfId="0" applyNumberFormat="1" applyFont="1" applyFill="1" applyBorder="1" applyAlignment="1">
      <alignment wrapText="1"/>
    </xf>
    <xf numFmtId="3" fontId="3" fillId="2" borderId="3" xfId="0" applyNumberFormat="1" applyFont="1" applyFill="1" applyBorder="1" applyAlignment="1">
      <alignment horizont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left" wrapText="1"/>
    </xf>
    <xf numFmtId="3" fontId="1" fillId="0" borderId="3" xfId="0" applyNumberFormat="1" applyFont="1" applyFill="1" applyBorder="1" applyAlignment="1">
      <alignment wrapText="1"/>
    </xf>
    <xf numFmtId="2" fontId="3" fillId="2" borderId="5" xfId="0" applyNumberFormat="1" applyFont="1" applyFill="1" applyBorder="1" applyAlignment="1">
      <alignment vertical="center"/>
    </xf>
    <xf numFmtId="2" fontId="3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4" borderId="3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/>
    </xf>
    <xf numFmtId="0" fontId="3" fillId="4" borderId="3" xfId="0" applyFont="1" applyFill="1" applyBorder="1" applyAlignment="1">
      <alignment horizontal="center" vertical="top" wrapText="1" readingOrder="1"/>
    </xf>
    <xf numFmtId="0" fontId="1" fillId="0" borderId="3" xfId="0" applyFont="1" applyBorder="1" applyAlignment="1">
      <alignment horizontal="left" vertical="center" wrapText="1" readingOrder="1"/>
    </xf>
    <xf numFmtId="179" fontId="1" fillId="0" borderId="3" xfId="0" applyFont="1" applyBorder="1" applyAlignment="1">
      <alignment horizontal="right" vertical="center" wrapText="1" readingOrder="1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3" fillId="4" borderId="5" xfId="0" applyFont="1" applyFill="1" applyBorder="1" applyAlignment="1">
      <alignment vertical="center" wrapText="1" readingOrder="1"/>
    </xf>
    <xf numFmtId="0" fontId="3" fillId="4" borderId="6" xfId="0" applyFont="1" applyFill="1" applyBorder="1" applyAlignment="1">
      <alignment vertical="top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vertical="top" wrapText="1"/>
    </xf>
    <xf numFmtId="0" fontId="1" fillId="0" borderId="5" xfId="0" applyFont="1" applyBorder="1" applyAlignment="1">
      <alignment horizontal="left" vertical="center" wrapText="1" readingOrder="1"/>
    </xf>
    <xf numFmtId="0" fontId="1" fillId="0" borderId="6" xfId="0" applyFont="1" applyBorder="1" applyAlignment="1">
      <alignment horizontal="left" vertical="center" wrapText="1" readingOrder="1"/>
    </xf>
    <xf numFmtId="0" fontId="3" fillId="4" borderId="5" xfId="0" applyFont="1" applyFill="1" applyBorder="1" applyAlignment="1">
      <alignment horizontal="center" vertical="top" wrapText="1" readingOrder="1"/>
    </xf>
    <xf numFmtId="0" fontId="3" fillId="4" borderId="6" xfId="0" applyFont="1" applyFill="1" applyBorder="1" applyAlignment="1">
      <alignment horizontal="center" vertical="top" wrapText="1" readingOrder="1"/>
    </xf>
    <xf numFmtId="0" fontId="3" fillId="4" borderId="5" xfId="0" applyFont="1" applyFill="1" applyBorder="1" applyAlignment="1">
      <alignment horizontal="center" vertical="center" wrapText="1" readingOrder="1"/>
    </xf>
    <xf numFmtId="0" fontId="3" fillId="4" borderId="9" xfId="0" applyFont="1" applyFill="1" applyBorder="1" applyAlignment="1">
      <alignment horizontal="center" vertical="center" wrapText="1" readingOrder="1"/>
    </xf>
    <xf numFmtId="0" fontId="3" fillId="4" borderId="6" xfId="0" applyFont="1" applyFill="1" applyBorder="1" applyAlignment="1">
      <alignment horizontal="center" vertical="center" wrapText="1" readingOrder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9.75">
      <c r="A1" s="20" t="s">
        <v>0</v>
      </c>
      <c r="B1" s="21"/>
      <c r="C1" s="19"/>
    </row>
    <row r="2" ht="9.75">
      <c r="A2" s="1"/>
    </row>
    <row r="4" spans="1:2" ht="9.75">
      <c r="A4" s="4" t="s">
        <v>1</v>
      </c>
      <c r="B4" s="5" t="s">
        <v>50</v>
      </c>
    </row>
    <row r="5" spans="1:2" ht="9.75">
      <c r="A5" s="6" t="s">
        <v>66</v>
      </c>
      <c r="B5" s="7">
        <f>SUM(B6,B13)</f>
        <v>59101</v>
      </c>
    </row>
    <row r="6" spans="1:2" ht="9.75">
      <c r="A6" s="6" t="s">
        <v>67</v>
      </c>
      <c r="B6" s="7">
        <f>SUM(B7:B12)</f>
        <v>59101</v>
      </c>
    </row>
    <row r="7" spans="1:2" ht="9.75">
      <c r="A7" s="6" t="s">
        <v>57</v>
      </c>
      <c r="B7" s="7">
        <v>25121</v>
      </c>
    </row>
    <row r="8" spans="1:2" ht="9.75">
      <c r="A8" s="6" t="s">
        <v>58</v>
      </c>
      <c r="B8" s="7">
        <v>5024</v>
      </c>
    </row>
    <row r="9" spans="1:2" ht="9.75">
      <c r="A9" s="6" t="s">
        <v>59</v>
      </c>
      <c r="B9" s="7">
        <v>26744</v>
      </c>
    </row>
    <row r="10" spans="1:2" ht="9.75">
      <c r="A10" s="6" t="s">
        <v>70</v>
      </c>
      <c r="B10" s="7">
        <v>2618</v>
      </c>
    </row>
    <row r="11" spans="1:2" ht="9.75">
      <c r="A11" s="6" t="s">
        <v>60</v>
      </c>
      <c r="B11" s="7">
        <v>-406</v>
      </c>
    </row>
    <row r="12" spans="1:2" ht="9.75">
      <c r="A12" s="6" t="s">
        <v>71</v>
      </c>
      <c r="B12" s="7">
        <v>0</v>
      </c>
    </row>
    <row r="13" spans="1:2" ht="9.75">
      <c r="A13" s="6" t="s">
        <v>68</v>
      </c>
      <c r="B13" s="7">
        <v>0</v>
      </c>
    </row>
    <row r="14" spans="1:2" ht="9.75">
      <c r="A14" s="6" t="s">
        <v>69</v>
      </c>
      <c r="B14" s="7">
        <f>SUM(B15)</f>
        <v>0</v>
      </c>
    </row>
    <row r="15" spans="1:2" ht="9.75">
      <c r="A15" s="6" t="s">
        <v>62</v>
      </c>
      <c r="B15" s="7">
        <v>0</v>
      </c>
    </row>
    <row r="16" spans="1:2" ht="9.75">
      <c r="A16" s="9" t="s">
        <v>0</v>
      </c>
      <c r="B16" s="10">
        <f>SUM(B5,B14)</f>
        <v>59101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28125" style="27" customWidth="1"/>
    <col min="2" max="4" width="16.140625" style="27" customWidth="1"/>
    <col min="5" max="5" width="0" style="27" hidden="1" customWidth="1"/>
    <col min="6" max="16384" width="8.8515625" style="27" customWidth="1"/>
  </cols>
  <sheetData>
    <row r="1" spans="1:2" s="3" customFormat="1" ht="9.75">
      <c r="A1" s="20" t="s">
        <v>119</v>
      </c>
      <c r="B1" s="19"/>
    </row>
    <row r="2" spans="1:2" s="3" customFormat="1" ht="9.75">
      <c r="A2" s="20"/>
      <c r="B2" s="19"/>
    </row>
    <row r="3" spans="1:2" s="3" customFormat="1" ht="9.75">
      <c r="A3" s="20"/>
      <c r="B3" s="19"/>
    </row>
    <row r="4" spans="1:4" s="23" customFormat="1" ht="11.25" customHeight="1">
      <c r="A4" s="38" t="s">
        <v>101</v>
      </c>
      <c r="B4" s="39"/>
      <c r="C4" s="39"/>
      <c r="D4" s="39"/>
    </row>
    <row r="5" spans="1:4" s="23" customFormat="1" ht="11.25" customHeight="1">
      <c r="A5" s="22"/>
      <c r="B5" s="38" t="s">
        <v>50</v>
      </c>
      <c r="C5" s="39"/>
      <c r="D5" s="39"/>
    </row>
    <row r="6" spans="1:4" s="23" customFormat="1" ht="9.75">
      <c r="A6" s="24" t="s">
        <v>102</v>
      </c>
      <c r="B6" s="22" t="s">
        <v>103</v>
      </c>
      <c r="C6" s="22" t="s">
        <v>12</v>
      </c>
      <c r="D6" s="22" t="s">
        <v>104</v>
      </c>
    </row>
    <row r="7" spans="1:4" ht="9.75">
      <c r="A7" s="25" t="s">
        <v>108</v>
      </c>
      <c r="B7" s="26">
        <v>552.31813</v>
      </c>
      <c r="C7" s="26">
        <v>0</v>
      </c>
      <c r="D7" s="26">
        <v>552.31813</v>
      </c>
    </row>
    <row r="8" spans="1:4" ht="9.75">
      <c r="A8" s="25" t="s">
        <v>109</v>
      </c>
      <c r="B8" s="26">
        <v>15063.099712971552</v>
      </c>
      <c r="C8" s="26">
        <v>0</v>
      </c>
      <c r="D8" s="26">
        <v>15063.099712971552</v>
      </c>
    </row>
    <row r="9" spans="1:4" ht="9.75">
      <c r="A9" s="25" t="s">
        <v>110</v>
      </c>
      <c r="B9" s="26">
        <v>223516.7446841639</v>
      </c>
      <c r="C9" s="26">
        <v>0</v>
      </c>
      <c r="D9" s="26">
        <v>223516.7446841639</v>
      </c>
    </row>
    <row r="10" spans="1:4" ht="9.75">
      <c r="A10" s="25" t="s">
        <v>111</v>
      </c>
      <c r="B10" s="26">
        <v>3482.6360680104153</v>
      </c>
      <c r="C10" s="26">
        <v>0</v>
      </c>
      <c r="D10" s="26">
        <v>3482.6360680104153</v>
      </c>
    </row>
    <row r="11" spans="1:4" ht="9.75">
      <c r="A11" s="25" t="s">
        <v>112</v>
      </c>
      <c r="B11" s="26">
        <v>97504.3595178795</v>
      </c>
      <c r="C11" s="26">
        <v>0</v>
      </c>
      <c r="D11" s="26">
        <v>97504.3595178795</v>
      </c>
    </row>
    <row r="12" spans="1:4" ht="9.75">
      <c r="A12" s="25" t="s">
        <v>113</v>
      </c>
      <c r="B12" s="26">
        <v>6.835466246252914</v>
      </c>
      <c r="C12" s="26">
        <v>0</v>
      </c>
      <c r="D12" s="26">
        <v>6.835466246252914</v>
      </c>
    </row>
    <row r="13" spans="1:4" ht="9.75">
      <c r="A13" s="28"/>
      <c r="B13" s="28"/>
      <c r="C13" s="28"/>
      <c r="D13" s="28"/>
    </row>
    <row r="14" spans="1:4" s="23" customFormat="1" ht="11.25" customHeight="1">
      <c r="A14" s="38" t="s">
        <v>105</v>
      </c>
      <c r="B14" s="39"/>
      <c r="C14" s="39"/>
      <c r="D14" s="39"/>
    </row>
    <row r="15" spans="1:4" s="23" customFormat="1" ht="11.25" customHeight="1">
      <c r="A15" s="22"/>
      <c r="B15" s="38" t="s">
        <v>50</v>
      </c>
      <c r="C15" s="39"/>
      <c r="D15" s="39"/>
    </row>
    <row r="16" spans="1:4" s="23" customFormat="1" ht="9.75">
      <c r="A16" s="24" t="s">
        <v>102</v>
      </c>
      <c r="B16" s="22" t="s">
        <v>103</v>
      </c>
      <c r="C16" s="22" t="s">
        <v>12</v>
      </c>
      <c r="D16" s="22" t="s">
        <v>104</v>
      </c>
    </row>
    <row r="17" spans="1:4" ht="9.75">
      <c r="A17" s="25" t="s">
        <v>110</v>
      </c>
      <c r="B17" s="26">
        <v>16125.26377</v>
      </c>
      <c r="C17" s="26">
        <v>4079.19569</v>
      </c>
      <c r="D17" s="26">
        <v>12046.068080000001</v>
      </c>
    </row>
    <row r="18" spans="1:4" ht="9.75">
      <c r="A18" s="25" t="s">
        <v>113</v>
      </c>
      <c r="B18" s="26">
        <v>14580.300222178304</v>
      </c>
      <c r="C18" s="26">
        <v>8723.424972178307</v>
      </c>
      <c r="D18" s="26">
        <v>5856.875250000001</v>
      </c>
    </row>
    <row r="19" spans="1:4" ht="9.75">
      <c r="A19" s="28"/>
      <c r="B19" s="28"/>
      <c r="C19" s="28"/>
      <c r="D19" s="28"/>
    </row>
    <row r="20" spans="1:4" s="23" customFormat="1" ht="11.25" customHeight="1">
      <c r="A20" s="38" t="s">
        <v>106</v>
      </c>
      <c r="B20" s="39"/>
      <c r="C20" s="39"/>
      <c r="D20" s="39"/>
    </row>
    <row r="21" spans="1:4" s="23" customFormat="1" ht="11.25" customHeight="1">
      <c r="A21" s="22"/>
      <c r="B21" s="38" t="s">
        <v>50</v>
      </c>
      <c r="C21" s="39"/>
      <c r="D21" s="39"/>
    </row>
    <row r="22" spans="1:4" s="23" customFormat="1" ht="9.75">
      <c r="A22" s="24" t="s">
        <v>102</v>
      </c>
      <c r="B22" s="22" t="s">
        <v>103</v>
      </c>
      <c r="C22" s="22" t="s">
        <v>12</v>
      </c>
      <c r="D22" s="22" t="s">
        <v>104</v>
      </c>
    </row>
    <row r="23" spans="1:4" ht="9.75">
      <c r="A23" s="25" t="s">
        <v>113</v>
      </c>
      <c r="B23" s="26">
        <v>14587.13568842456</v>
      </c>
      <c r="C23" s="26">
        <v>8723.424972178305</v>
      </c>
      <c r="D23" s="26">
        <v>5863.710716246254</v>
      </c>
    </row>
    <row r="24" spans="1:4" ht="9.75">
      <c r="A24" s="28"/>
      <c r="B24" s="28"/>
      <c r="C24" s="28"/>
      <c r="D24" s="28"/>
    </row>
    <row r="25" spans="1:4" s="23" customFormat="1" ht="11.25" customHeight="1">
      <c r="A25" s="38" t="s">
        <v>107</v>
      </c>
      <c r="B25" s="39"/>
      <c r="C25" s="39"/>
      <c r="D25" s="39"/>
    </row>
    <row r="26" spans="1:4" s="23" customFormat="1" ht="11.25" customHeight="1">
      <c r="A26" s="22"/>
      <c r="B26" s="38" t="s">
        <v>50</v>
      </c>
      <c r="C26" s="39"/>
      <c r="D26" s="39"/>
    </row>
    <row r="27" spans="1:4" s="23" customFormat="1" ht="9.75">
      <c r="A27" s="24" t="s">
        <v>102</v>
      </c>
      <c r="B27" s="22" t="s">
        <v>103</v>
      </c>
      <c r="C27" s="22" t="s">
        <v>12</v>
      </c>
      <c r="D27" s="22" t="s">
        <v>104</v>
      </c>
    </row>
    <row r="28" spans="1:4" ht="9.75">
      <c r="A28" s="25" t="s">
        <v>108</v>
      </c>
      <c r="B28" s="26">
        <v>9.99265</v>
      </c>
      <c r="C28" s="26">
        <v>0</v>
      </c>
      <c r="D28" s="26">
        <v>9.99265</v>
      </c>
    </row>
    <row r="29" spans="1:4" ht="9.75">
      <c r="A29" s="25" t="s">
        <v>110</v>
      </c>
      <c r="B29" s="26">
        <v>55582.084459999984</v>
      </c>
      <c r="C29" s="26">
        <v>1426.80307</v>
      </c>
      <c r="D29" s="26">
        <v>54155.28139000002</v>
      </c>
    </row>
    <row r="30" spans="1:4" ht="9.75">
      <c r="A30" s="25" t="s">
        <v>111</v>
      </c>
      <c r="B30" s="26">
        <v>3032.9424200000008</v>
      </c>
      <c r="C30" s="26">
        <v>0</v>
      </c>
      <c r="D30" s="26">
        <v>3032.9424200000008</v>
      </c>
    </row>
    <row r="31" spans="1:4" ht="9.75">
      <c r="A31" s="28"/>
      <c r="B31" s="28"/>
      <c r="C31" s="28"/>
      <c r="D31" s="28"/>
    </row>
    <row r="32" spans="1:4" s="23" customFormat="1" ht="11.25" customHeight="1">
      <c r="A32" s="38" t="s">
        <v>114</v>
      </c>
      <c r="B32" s="39"/>
      <c r="C32" s="39"/>
      <c r="D32" s="39"/>
    </row>
    <row r="33" spans="1:4" s="23" customFormat="1" ht="11.25" customHeight="1">
      <c r="A33" s="22"/>
      <c r="B33" s="38" t="s">
        <v>50</v>
      </c>
      <c r="C33" s="39"/>
      <c r="D33" s="39"/>
    </row>
    <row r="34" spans="1:4" s="23" customFormat="1" ht="9.75">
      <c r="A34" s="24" t="s">
        <v>102</v>
      </c>
      <c r="B34" s="22" t="s">
        <v>103</v>
      </c>
      <c r="C34" s="22" t="s">
        <v>12</v>
      </c>
      <c r="D34" s="22" t="s">
        <v>104</v>
      </c>
    </row>
    <row r="35" spans="1:4" ht="9.75">
      <c r="A35" s="25" t="s">
        <v>108</v>
      </c>
      <c r="B35" s="26">
        <v>562.31078</v>
      </c>
      <c r="C35" s="26">
        <v>0</v>
      </c>
      <c r="D35" s="26">
        <v>562.31078</v>
      </c>
    </row>
    <row r="36" spans="1:4" ht="9.75">
      <c r="A36" s="25" t="s">
        <v>109</v>
      </c>
      <c r="B36" s="26">
        <v>15063.099712971552</v>
      </c>
      <c r="C36" s="26">
        <v>0</v>
      </c>
      <c r="D36" s="26">
        <v>15063.099712971552</v>
      </c>
    </row>
    <row r="37" spans="1:4" ht="9.75">
      <c r="A37" s="25" t="s">
        <v>110</v>
      </c>
      <c r="B37" s="26">
        <v>295224.09291416395</v>
      </c>
      <c r="C37" s="26">
        <v>5505.998760000001</v>
      </c>
      <c r="D37" s="26">
        <v>289718.09415416385</v>
      </c>
    </row>
    <row r="38" spans="1:4" ht="9.75">
      <c r="A38" s="25" t="s">
        <v>111</v>
      </c>
      <c r="B38" s="26">
        <v>6515.578488010416</v>
      </c>
      <c r="C38" s="26">
        <v>0</v>
      </c>
      <c r="D38" s="26">
        <v>6515.578488010416</v>
      </c>
    </row>
    <row r="39" spans="1:4" ht="9.75">
      <c r="A39" s="25" t="s">
        <v>112</v>
      </c>
      <c r="B39" s="26">
        <v>97504.3595178795</v>
      </c>
      <c r="C39" s="26">
        <v>0</v>
      </c>
      <c r="D39" s="26">
        <v>97504.3595178795</v>
      </c>
    </row>
    <row r="40" spans="1:4" ht="9.75">
      <c r="A40" s="25" t="s">
        <v>113</v>
      </c>
      <c r="B40" s="26">
        <v>14587.135688424554</v>
      </c>
      <c r="C40" s="26">
        <v>8723.424972178307</v>
      </c>
      <c r="D40" s="26">
        <v>5863.710716246254</v>
      </c>
    </row>
    <row r="41" spans="1:4" ht="9.75">
      <c r="A41" s="28"/>
      <c r="B41" s="28"/>
      <c r="C41" s="28"/>
      <c r="D41" s="28"/>
    </row>
    <row r="42" spans="1:4" s="23" customFormat="1" ht="11.25" customHeight="1">
      <c r="A42" s="38" t="s">
        <v>115</v>
      </c>
      <c r="B42" s="39"/>
      <c r="C42" s="39"/>
      <c r="D42" s="39"/>
    </row>
    <row r="43" spans="1:4" s="23" customFormat="1" ht="11.25" customHeight="1">
      <c r="A43" s="22"/>
      <c r="B43" s="38" t="s">
        <v>50</v>
      </c>
      <c r="C43" s="39"/>
      <c r="D43" s="39"/>
    </row>
    <row r="44" spans="1:4" s="23" customFormat="1" ht="9.75">
      <c r="A44" s="24" t="s">
        <v>102</v>
      </c>
      <c r="B44" s="22" t="s">
        <v>103</v>
      </c>
      <c r="C44" s="22" t="s">
        <v>12</v>
      </c>
      <c r="D44" s="22" t="s">
        <v>104</v>
      </c>
    </row>
    <row r="45" spans="1:4" ht="9.75">
      <c r="A45" s="25" t="s">
        <v>108</v>
      </c>
      <c r="B45" s="26">
        <v>552.31813</v>
      </c>
      <c r="C45" s="26">
        <v>0</v>
      </c>
      <c r="D45" s="26">
        <v>552.31813</v>
      </c>
    </row>
    <row r="46" spans="1:4" ht="9.75">
      <c r="A46" s="25" t="s">
        <v>109</v>
      </c>
      <c r="B46" s="26">
        <v>15063.099712971552</v>
      </c>
      <c r="C46" s="26">
        <v>0</v>
      </c>
      <c r="D46" s="26">
        <v>15063.099712971552</v>
      </c>
    </row>
    <row r="47" spans="1:4" ht="9.75">
      <c r="A47" s="25" t="s">
        <v>110</v>
      </c>
      <c r="B47" s="26">
        <v>94293.99330360621</v>
      </c>
      <c r="C47" s="26">
        <v>833.1168799999999</v>
      </c>
      <c r="D47" s="26">
        <v>93460.87642360621</v>
      </c>
    </row>
    <row r="48" spans="1:4" ht="9.75">
      <c r="A48" s="25" t="s">
        <v>111</v>
      </c>
      <c r="B48" s="26">
        <v>3322.7995178612737</v>
      </c>
      <c r="C48" s="26">
        <v>0</v>
      </c>
      <c r="D48" s="26">
        <v>3322.7995178612737</v>
      </c>
    </row>
    <row r="49" spans="1:4" ht="9.75">
      <c r="A49" s="25" t="s">
        <v>112</v>
      </c>
      <c r="B49" s="26">
        <v>57891.98369836591</v>
      </c>
      <c r="C49" s="26">
        <v>0</v>
      </c>
      <c r="D49" s="26">
        <v>57891.98369836591</v>
      </c>
    </row>
    <row r="50" spans="1:4" ht="9.75">
      <c r="A50" s="25" t="s">
        <v>113</v>
      </c>
      <c r="B50" s="26">
        <v>14272.251518424557</v>
      </c>
      <c r="C50" s="26">
        <v>8536.367702178306</v>
      </c>
      <c r="D50" s="26">
        <v>5735.883816246253</v>
      </c>
    </row>
    <row r="51" spans="1:4" ht="9.75">
      <c r="A51" s="28"/>
      <c r="B51" s="28"/>
      <c r="C51" s="28"/>
      <c r="D51" s="28"/>
    </row>
    <row r="52" spans="1:4" s="23" customFormat="1" ht="11.25" customHeight="1">
      <c r="A52" s="38" t="s">
        <v>116</v>
      </c>
      <c r="B52" s="39"/>
      <c r="C52" s="39"/>
      <c r="D52" s="39"/>
    </row>
    <row r="53" spans="1:4" s="23" customFormat="1" ht="11.25" customHeight="1">
      <c r="A53" s="22"/>
      <c r="B53" s="38" t="s">
        <v>50</v>
      </c>
      <c r="C53" s="39"/>
      <c r="D53" s="39"/>
    </row>
    <row r="54" spans="1:4" s="23" customFormat="1" ht="9.75">
      <c r="A54" s="24" t="s">
        <v>102</v>
      </c>
      <c r="B54" s="22" t="s">
        <v>103</v>
      </c>
      <c r="C54" s="22" t="s">
        <v>12</v>
      </c>
      <c r="D54" s="22" t="s">
        <v>104</v>
      </c>
    </row>
    <row r="55" spans="1:4" ht="9.75">
      <c r="A55" s="25" t="s">
        <v>110</v>
      </c>
      <c r="B55" s="26">
        <v>51347.23931999999</v>
      </c>
      <c r="C55" s="26">
        <v>746.90273</v>
      </c>
      <c r="D55" s="26">
        <v>50600.33659</v>
      </c>
    </row>
    <row r="56" spans="1:4" ht="9.75">
      <c r="A56" s="25" t="s">
        <v>111</v>
      </c>
      <c r="B56" s="26">
        <v>518.18227</v>
      </c>
      <c r="C56" s="26">
        <v>0</v>
      </c>
      <c r="D56" s="26">
        <v>518.18227</v>
      </c>
    </row>
    <row r="57" spans="1:4" ht="9.75">
      <c r="A57" s="25" t="s">
        <v>112</v>
      </c>
      <c r="B57" s="26">
        <v>10566.899551097318</v>
      </c>
      <c r="C57" s="26">
        <v>0</v>
      </c>
      <c r="D57" s="26">
        <v>10566.899551097318</v>
      </c>
    </row>
    <row r="58" spans="1:4" ht="9.75">
      <c r="A58" s="28"/>
      <c r="B58" s="28"/>
      <c r="C58" s="28"/>
      <c r="D58" s="28"/>
    </row>
    <row r="59" spans="1:4" s="23" customFormat="1" ht="11.25" customHeight="1">
      <c r="A59" s="38" t="s">
        <v>117</v>
      </c>
      <c r="B59" s="39"/>
      <c r="C59" s="39"/>
      <c r="D59" s="39"/>
    </row>
    <row r="60" spans="1:4" s="23" customFormat="1" ht="11.25" customHeight="1">
      <c r="A60" s="22"/>
      <c r="B60" s="38" t="s">
        <v>50</v>
      </c>
      <c r="C60" s="39"/>
      <c r="D60" s="39"/>
    </row>
    <row r="61" spans="1:4" s="23" customFormat="1" ht="9.75">
      <c r="A61" s="24" t="s">
        <v>102</v>
      </c>
      <c r="B61" s="22" t="s">
        <v>103</v>
      </c>
      <c r="C61" s="22" t="s">
        <v>12</v>
      </c>
      <c r="D61" s="22" t="s">
        <v>104</v>
      </c>
    </row>
    <row r="62" spans="1:4" ht="9.75">
      <c r="A62" s="25" t="s">
        <v>110</v>
      </c>
      <c r="B62" s="26">
        <v>124343.5981108105</v>
      </c>
      <c r="C62" s="26">
        <v>2677.35175</v>
      </c>
      <c r="D62" s="26">
        <v>121666.2463608105</v>
      </c>
    </row>
    <row r="63" spans="1:4" ht="9.75">
      <c r="A63" s="25" t="s">
        <v>111</v>
      </c>
      <c r="B63" s="26">
        <v>1894.1271001491434</v>
      </c>
      <c r="C63" s="26">
        <v>0</v>
      </c>
      <c r="D63" s="26">
        <v>1894.1271001491434</v>
      </c>
    </row>
    <row r="64" spans="1:4" ht="9.75">
      <c r="A64" s="25" t="s">
        <v>112</v>
      </c>
      <c r="B64" s="26">
        <v>19656.887797587315</v>
      </c>
      <c r="C64" s="26">
        <v>0</v>
      </c>
      <c r="D64" s="26">
        <v>19656.887797587315</v>
      </c>
    </row>
    <row r="65" spans="1:4" ht="9.75">
      <c r="A65" s="25" t="s">
        <v>113</v>
      </c>
      <c r="B65" s="26">
        <v>314.88417</v>
      </c>
      <c r="C65" s="26">
        <v>187.05727</v>
      </c>
      <c r="D65" s="26">
        <v>127.8269</v>
      </c>
    </row>
    <row r="66" spans="1:4" ht="9.75">
      <c r="A66" s="28"/>
      <c r="B66" s="28"/>
      <c r="C66" s="28"/>
      <c r="D66" s="28"/>
    </row>
    <row r="67" spans="1:4" s="23" customFormat="1" ht="11.25" customHeight="1">
      <c r="A67" s="38" t="s">
        <v>118</v>
      </c>
      <c r="B67" s="39"/>
      <c r="C67" s="39"/>
      <c r="D67" s="39"/>
    </row>
    <row r="68" spans="1:4" s="23" customFormat="1" ht="11.25" customHeight="1">
      <c r="A68" s="22"/>
      <c r="B68" s="38" t="s">
        <v>50</v>
      </c>
      <c r="C68" s="39"/>
      <c r="D68" s="39"/>
    </row>
    <row r="69" spans="1:4" s="23" customFormat="1" ht="9.75">
      <c r="A69" s="24" t="s">
        <v>102</v>
      </c>
      <c r="B69" s="22" t="s">
        <v>103</v>
      </c>
      <c r="C69" s="22" t="s">
        <v>12</v>
      </c>
      <c r="D69" s="22" t="s">
        <v>104</v>
      </c>
    </row>
    <row r="70" spans="1:4" ht="9.75">
      <c r="A70" s="25" t="s">
        <v>108</v>
      </c>
      <c r="B70" s="26">
        <v>9.99265</v>
      </c>
      <c r="C70" s="26">
        <v>0</v>
      </c>
      <c r="D70" s="26">
        <v>9.99265</v>
      </c>
    </row>
    <row r="71" spans="1:4" ht="9.75">
      <c r="A71" s="25" t="s">
        <v>110</v>
      </c>
      <c r="B71" s="26">
        <v>25239.262179747082</v>
      </c>
      <c r="C71" s="26">
        <v>1248.6273999999999</v>
      </c>
      <c r="D71" s="26">
        <v>23990.634779747084</v>
      </c>
    </row>
    <row r="72" spans="1:4" ht="9.75">
      <c r="A72" s="25" t="s">
        <v>111</v>
      </c>
      <c r="B72" s="26">
        <v>780.4696000000001</v>
      </c>
      <c r="C72" s="26">
        <v>0</v>
      </c>
      <c r="D72" s="26">
        <v>780.4696000000001</v>
      </c>
    </row>
    <row r="73" spans="1:4" ht="9.75">
      <c r="A73" s="25" t="s">
        <v>112</v>
      </c>
      <c r="B73" s="26">
        <v>9388.588470828945</v>
      </c>
      <c r="C73" s="26">
        <v>0</v>
      </c>
      <c r="D73" s="26">
        <v>9388.588470828945</v>
      </c>
    </row>
  </sheetData>
  <mergeCells count="18">
    <mergeCell ref="B26:D26"/>
    <mergeCell ref="A20:D20"/>
    <mergeCell ref="B21:D21"/>
    <mergeCell ref="A25:D25"/>
    <mergeCell ref="A4:D4"/>
    <mergeCell ref="B5:D5"/>
    <mergeCell ref="A14:D14"/>
    <mergeCell ref="B15:D15"/>
    <mergeCell ref="B68:D68"/>
    <mergeCell ref="A32:D32"/>
    <mergeCell ref="B33:D33"/>
    <mergeCell ref="A42:D42"/>
    <mergeCell ref="B43:D43"/>
    <mergeCell ref="A52:D52"/>
    <mergeCell ref="B53:D53"/>
    <mergeCell ref="A59:D59"/>
    <mergeCell ref="B60:D60"/>
    <mergeCell ref="A67:D67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8" width="16.140625" style="27" customWidth="1"/>
    <col min="9" max="16384" width="8.8515625" style="27" customWidth="1"/>
  </cols>
  <sheetData>
    <row r="1" spans="1:2" s="3" customFormat="1" ht="9.75">
      <c r="A1" s="20" t="s">
        <v>139</v>
      </c>
      <c r="B1" s="19"/>
    </row>
    <row r="2" spans="1:2" s="3" customFormat="1" ht="9.75">
      <c r="A2" s="20"/>
      <c r="B2" s="19"/>
    </row>
    <row r="3" spans="1:2" s="3" customFormat="1" ht="9.75">
      <c r="A3" s="20"/>
      <c r="B3" s="19"/>
    </row>
    <row r="4" spans="1:8" s="29" customFormat="1" ht="9.75">
      <c r="A4" s="44" t="s">
        <v>120</v>
      </c>
      <c r="B4" s="45"/>
      <c r="C4" s="45"/>
      <c r="D4" s="45"/>
      <c r="E4" s="45"/>
      <c r="F4" s="45"/>
      <c r="G4" s="45"/>
      <c r="H4" s="46"/>
    </row>
    <row r="5" spans="1:8" s="29" customFormat="1" ht="9.75">
      <c r="A5" s="30"/>
      <c r="B5" s="31"/>
      <c r="C5" s="30"/>
      <c r="D5" s="31"/>
      <c r="E5" s="44" t="s">
        <v>50</v>
      </c>
      <c r="F5" s="45"/>
      <c r="G5" s="45"/>
      <c r="H5" s="46"/>
    </row>
    <row r="6" spans="1:8" s="29" customFormat="1" ht="9.75">
      <c r="A6" s="42" t="s">
        <v>121</v>
      </c>
      <c r="B6" s="43"/>
      <c r="C6" s="42" t="s">
        <v>102</v>
      </c>
      <c r="D6" s="43"/>
      <c r="E6" s="22" t="s">
        <v>103</v>
      </c>
      <c r="F6" s="22" t="s">
        <v>12</v>
      </c>
      <c r="G6" s="22" t="s">
        <v>104</v>
      </c>
      <c r="H6" s="22" t="s">
        <v>122</v>
      </c>
    </row>
    <row r="7" spans="1:8" ht="9.75">
      <c r="A7" s="40" t="s">
        <v>123</v>
      </c>
      <c r="B7" s="41"/>
      <c r="C7" s="40" t="s">
        <v>110</v>
      </c>
      <c r="D7" s="41"/>
      <c r="E7" s="26">
        <v>85383.32702</v>
      </c>
      <c r="F7" s="26">
        <v>4179.668750000002</v>
      </c>
      <c r="G7" s="26">
        <v>81203.65827</v>
      </c>
      <c r="H7" s="26">
        <v>78276.41399000002</v>
      </c>
    </row>
    <row r="8" spans="1:8" ht="9.75">
      <c r="A8" s="40" t="s">
        <v>123</v>
      </c>
      <c r="B8" s="41"/>
      <c r="C8" s="40" t="s">
        <v>113</v>
      </c>
      <c r="D8" s="41"/>
      <c r="E8" s="26">
        <v>2728.59363</v>
      </c>
      <c r="F8" s="26">
        <v>1455.17135</v>
      </c>
      <c r="G8" s="26">
        <v>1273.42228</v>
      </c>
      <c r="H8" s="26">
        <v>1273.42228</v>
      </c>
    </row>
    <row r="9" spans="1:8" ht="9.75">
      <c r="A9" s="40" t="s">
        <v>124</v>
      </c>
      <c r="B9" s="41"/>
      <c r="C9" s="40" t="s">
        <v>110</v>
      </c>
      <c r="D9" s="41"/>
      <c r="E9" s="26">
        <v>38083.581300000005</v>
      </c>
      <c r="F9" s="26">
        <v>6.283060000000001</v>
      </c>
      <c r="G9" s="26">
        <v>38077.298240000004</v>
      </c>
      <c r="H9" s="26">
        <v>38077.298240000004</v>
      </c>
    </row>
    <row r="10" spans="1:8" ht="9.75">
      <c r="A10" s="40" t="s">
        <v>125</v>
      </c>
      <c r="B10" s="41"/>
      <c r="C10" s="40" t="s">
        <v>110</v>
      </c>
      <c r="D10" s="41"/>
      <c r="E10" s="26">
        <v>55942.712084535364</v>
      </c>
      <c r="F10" s="26">
        <v>81.73473</v>
      </c>
      <c r="G10" s="26">
        <v>55860.97735453536</v>
      </c>
      <c r="H10" s="26">
        <v>40852.92932453537</v>
      </c>
    </row>
    <row r="11" spans="1:8" ht="9.75">
      <c r="A11" s="40" t="s">
        <v>125</v>
      </c>
      <c r="B11" s="41"/>
      <c r="C11" s="40" t="s">
        <v>111</v>
      </c>
      <c r="D11" s="41"/>
      <c r="E11" s="26">
        <v>108.66727742607603</v>
      </c>
      <c r="F11" s="26">
        <v>0</v>
      </c>
      <c r="G11" s="26">
        <v>108.66727742607603</v>
      </c>
      <c r="H11" s="26">
        <v>0</v>
      </c>
    </row>
    <row r="12" spans="1:8" ht="9.75">
      <c r="A12" s="40" t="s">
        <v>125</v>
      </c>
      <c r="B12" s="41"/>
      <c r="C12" s="40" t="s">
        <v>113</v>
      </c>
      <c r="D12" s="41"/>
      <c r="E12" s="26">
        <v>2592.9939800000006</v>
      </c>
      <c r="F12" s="26">
        <v>2587.6107</v>
      </c>
      <c r="G12" s="26">
        <v>5.383280000000235</v>
      </c>
      <c r="H12" s="26">
        <v>5.383280000000235</v>
      </c>
    </row>
    <row r="13" spans="1:8" ht="9.75">
      <c r="A13" s="40" t="s">
        <v>126</v>
      </c>
      <c r="B13" s="41"/>
      <c r="C13" s="40" t="s">
        <v>109</v>
      </c>
      <c r="D13" s="41"/>
      <c r="E13" s="26">
        <v>15063.099712971552</v>
      </c>
      <c r="F13" s="26">
        <v>0</v>
      </c>
      <c r="G13" s="26">
        <v>15063.099712971552</v>
      </c>
      <c r="H13" s="26">
        <v>0</v>
      </c>
    </row>
    <row r="14" spans="1:8" ht="9.75">
      <c r="A14" s="40" t="s">
        <v>126</v>
      </c>
      <c r="B14" s="41"/>
      <c r="C14" s="40" t="s">
        <v>112</v>
      </c>
      <c r="D14" s="41"/>
      <c r="E14" s="26">
        <v>97504.3595178795</v>
      </c>
      <c r="F14" s="26">
        <v>0</v>
      </c>
      <c r="G14" s="26">
        <v>97504.3595178795</v>
      </c>
      <c r="H14" s="26">
        <v>0</v>
      </c>
    </row>
    <row r="15" spans="1:8" ht="9.75">
      <c r="A15" s="40" t="s">
        <v>127</v>
      </c>
      <c r="B15" s="41"/>
      <c r="C15" s="40" t="s">
        <v>110</v>
      </c>
      <c r="D15" s="41"/>
      <c r="E15" s="26">
        <v>7026.22263627512</v>
      </c>
      <c r="F15" s="26">
        <v>0</v>
      </c>
      <c r="G15" s="26">
        <v>7026.22263627512</v>
      </c>
      <c r="H15" s="26">
        <v>0</v>
      </c>
    </row>
    <row r="16" spans="1:8" ht="9.75">
      <c r="A16" s="40" t="s">
        <v>127</v>
      </c>
      <c r="B16" s="41"/>
      <c r="C16" s="40" t="s">
        <v>111</v>
      </c>
      <c r="D16" s="41"/>
      <c r="E16" s="26">
        <v>6406.556430015918</v>
      </c>
      <c r="F16" s="26">
        <v>0</v>
      </c>
      <c r="G16" s="26">
        <v>6406.556430015918</v>
      </c>
      <c r="H16" s="26">
        <v>0</v>
      </c>
    </row>
    <row r="17" spans="1:8" ht="9.75">
      <c r="A17" s="40" t="s">
        <v>127</v>
      </c>
      <c r="B17" s="41"/>
      <c r="C17" s="40" t="s">
        <v>113</v>
      </c>
      <c r="D17" s="41"/>
      <c r="E17" s="26">
        <v>362.47956</v>
      </c>
      <c r="F17" s="26">
        <v>213.28880999999998</v>
      </c>
      <c r="G17" s="26">
        <v>149.19075</v>
      </c>
      <c r="H17" s="26">
        <v>0</v>
      </c>
    </row>
    <row r="18" spans="1:8" ht="9.75">
      <c r="A18" s="40" t="s">
        <v>9</v>
      </c>
      <c r="B18" s="41"/>
      <c r="C18" s="40" t="s">
        <v>108</v>
      </c>
      <c r="D18" s="41"/>
      <c r="E18" s="26">
        <v>9.99265</v>
      </c>
      <c r="F18" s="26">
        <v>0</v>
      </c>
      <c r="G18" s="26">
        <v>9.99265</v>
      </c>
      <c r="H18" s="26">
        <v>0</v>
      </c>
    </row>
    <row r="19" spans="1:8" ht="9.75">
      <c r="A19" s="40" t="s">
        <v>9</v>
      </c>
      <c r="B19" s="41"/>
      <c r="C19" s="40" t="s">
        <v>110</v>
      </c>
      <c r="D19" s="41"/>
      <c r="E19" s="26">
        <v>18715.87413441813</v>
      </c>
      <c r="F19" s="26">
        <v>1100</v>
      </c>
      <c r="G19" s="26">
        <v>17615.87413441813</v>
      </c>
      <c r="H19" s="26">
        <v>5926.246220000001</v>
      </c>
    </row>
    <row r="20" spans="1:8" ht="9.75">
      <c r="A20" s="40" t="s">
        <v>9</v>
      </c>
      <c r="B20" s="41"/>
      <c r="C20" s="40" t="s">
        <v>111</v>
      </c>
      <c r="D20" s="41"/>
      <c r="E20" s="26">
        <v>0.35478056842688016</v>
      </c>
      <c r="F20" s="26">
        <v>0</v>
      </c>
      <c r="G20" s="26">
        <v>0.35478056842688016</v>
      </c>
      <c r="H20" s="26">
        <v>0</v>
      </c>
    </row>
    <row r="21" spans="1:8" ht="9.75">
      <c r="A21" s="40" t="s">
        <v>9</v>
      </c>
      <c r="B21" s="41"/>
      <c r="C21" s="40" t="s">
        <v>113</v>
      </c>
      <c r="D21" s="41"/>
      <c r="E21" s="26">
        <v>646.3314162462528</v>
      </c>
      <c r="F21" s="26">
        <v>302.65</v>
      </c>
      <c r="G21" s="26">
        <v>343.6814162462529</v>
      </c>
      <c r="H21" s="26">
        <v>0</v>
      </c>
    </row>
    <row r="22" spans="1:8" ht="9.75">
      <c r="A22" s="40" t="s">
        <v>128</v>
      </c>
      <c r="B22" s="41"/>
      <c r="C22" s="40" t="s">
        <v>110</v>
      </c>
      <c r="D22" s="41"/>
      <c r="E22" s="26">
        <v>3084.1673200000005</v>
      </c>
      <c r="F22" s="26">
        <v>0</v>
      </c>
      <c r="G22" s="26">
        <v>3084.1673200000005</v>
      </c>
      <c r="H22" s="26">
        <v>3084.1673200000005</v>
      </c>
    </row>
    <row r="23" spans="1:8" ht="9.75">
      <c r="A23" s="40" t="s">
        <v>129</v>
      </c>
      <c r="B23" s="41"/>
      <c r="C23" s="40" t="s">
        <v>108</v>
      </c>
      <c r="D23" s="41"/>
      <c r="E23" s="26">
        <v>235</v>
      </c>
      <c r="F23" s="26">
        <v>0</v>
      </c>
      <c r="G23" s="26">
        <v>235</v>
      </c>
      <c r="H23" s="26">
        <v>0</v>
      </c>
    </row>
    <row r="24" spans="1:8" ht="9.75">
      <c r="A24" s="40" t="s">
        <v>129</v>
      </c>
      <c r="B24" s="41"/>
      <c r="C24" s="40" t="s">
        <v>110</v>
      </c>
      <c r="D24" s="41"/>
      <c r="E24" s="26">
        <v>6687.19979</v>
      </c>
      <c r="F24" s="26">
        <v>125.002</v>
      </c>
      <c r="G24" s="26">
        <v>6562.19779</v>
      </c>
      <c r="H24" s="26">
        <v>6562.19779</v>
      </c>
    </row>
    <row r="25" spans="1:8" ht="9.75">
      <c r="A25" s="40" t="s">
        <v>130</v>
      </c>
      <c r="B25" s="41"/>
      <c r="C25" s="40" t="s">
        <v>110</v>
      </c>
      <c r="D25" s="41"/>
      <c r="E25" s="26">
        <v>11363.23392</v>
      </c>
      <c r="F25" s="26">
        <v>10.5</v>
      </c>
      <c r="G25" s="26">
        <v>11352.73392</v>
      </c>
      <c r="H25" s="26">
        <v>11352.73392</v>
      </c>
    </row>
    <row r="26" spans="1:8" ht="9.75">
      <c r="A26" s="40" t="s">
        <v>131</v>
      </c>
      <c r="B26" s="41"/>
      <c r="C26" s="40" t="s">
        <v>110</v>
      </c>
      <c r="D26" s="41"/>
      <c r="E26" s="26">
        <v>40800.79180893517</v>
      </c>
      <c r="F26" s="26">
        <v>0</v>
      </c>
      <c r="G26" s="26">
        <v>40800.79180893517</v>
      </c>
      <c r="H26" s="26">
        <v>25698.66993</v>
      </c>
    </row>
    <row r="27" spans="1:8" ht="9.75">
      <c r="A27" s="40" t="s">
        <v>131</v>
      </c>
      <c r="B27" s="41"/>
      <c r="C27" s="40" t="s">
        <v>113</v>
      </c>
      <c r="D27" s="41"/>
      <c r="E27" s="26">
        <v>8256.737102178306</v>
      </c>
      <c r="F27" s="26">
        <v>4164.704112178306</v>
      </c>
      <c r="G27" s="26">
        <v>4092.03299</v>
      </c>
      <c r="H27" s="26">
        <v>42.667289999999994</v>
      </c>
    </row>
    <row r="28" spans="1:8" ht="9.75">
      <c r="A28" s="40" t="s">
        <v>132</v>
      </c>
      <c r="B28" s="41"/>
      <c r="C28" s="40" t="s">
        <v>108</v>
      </c>
      <c r="D28" s="41"/>
      <c r="E28" s="26">
        <v>317.31813</v>
      </c>
      <c r="F28" s="26">
        <v>0</v>
      </c>
      <c r="G28" s="26">
        <v>317.31813</v>
      </c>
      <c r="H28" s="26">
        <v>0</v>
      </c>
    </row>
    <row r="29" spans="1:8" ht="9.75">
      <c r="A29" s="40" t="s">
        <v>132</v>
      </c>
      <c r="B29" s="41"/>
      <c r="C29" s="40" t="s">
        <v>110</v>
      </c>
      <c r="D29" s="41"/>
      <c r="E29" s="26">
        <v>28136.9829</v>
      </c>
      <c r="F29" s="26">
        <v>2.8102199999999997</v>
      </c>
      <c r="G29" s="26">
        <v>28134.17268</v>
      </c>
      <c r="H29" s="26">
        <v>28134.17268</v>
      </c>
    </row>
    <row r="31" spans="1:8" s="29" customFormat="1" ht="9.75">
      <c r="A31" s="44" t="s">
        <v>133</v>
      </c>
      <c r="B31" s="45"/>
      <c r="C31" s="45"/>
      <c r="D31" s="45"/>
      <c r="E31" s="45"/>
      <c r="F31" s="45"/>
      <c r="G31" s="45"/>
      <c r="H31" s="46"/>
    </row>
    <row r="32" spans="1:8" s="29" customFormat="1" ht="9.75">
      <c r="A32" s="22"/>
      <c r="B32" s="30"/>
      <c r="C32" s="31"/>
      <c r="D32" s="44" t="s">
        <v>50</v>
      </c>
      <c r="E32" s="45"/>
      <c r="F32" s="45"/>
      <c r="G32" s="45"/>
      <c r="H32" s="46"/>
    </row>
    <row r="33" spans="1:8" s="29" customFormat="1" ht="20.25">
      <c r="A33" s="24" t="s">
        <v>134</v>
      </c>
      <c r="B33" s="42" t="s">
        <v>121</v>
      </c>
      <c r="C33" s="43"/>
      <c r="D33" s="22" t="s">
        <v>103</v>
      </c>
      <c r="E33" s="22" t="s">
        <v>12</v>
      </c>
      <c r="F33" s="22" t="s">
        <v>104</v>
      </c>
      <c r="G33" s="22" t="s">
        <v>3</v>
      </c>
      <c r="H33" s="22" t="s">
        <v>135</v>
      </c>
    </row>
    <row r="34" spans="1:8" ht="9.75" customHeight="1">
      <c r="A34" s="25" t="s">
        <v>136</v>
      </c>
      <c r="B34" s="40" t="s">
        <v>123</v>
      </c>
      <c r="C34" s="41"/>
      <c r="D34" s="26">
        <v>1986.03479</v>
      </c>
      <c r="E34" s="26">
        <v>1050</v>
      </c>
      <c r="F34" s="26">
        <v>936.03479</v>
      </c>
      <c r="G34" s="26">
        <v>0</v>
      </c>
      <c r="H34" s="26">
        <v>112.32417480000001</v>
      </c>
    </row>
    <row r="35" spans="1:8" ht="9.75">
      <c r="A35" s="25" t="s">
        <v>136</v>
      </c>
      <c r="B35" s="40" t="s">
        <v>125</v>
      </c>
      <c r="C35" s="41"/>
      <c r="D35" s="26">
        <v>3.52533</v>
      </c>
      <c r="E35" s="26">
        <v>2.16885</v>
      </c>
      <c r="F35" s="26">
        <v>1.35648</v>
      </c>
      <c r="G35" s="26">
        <v>0</v>
      </c>
      <c r="H35" s="26">
        <v>0.1085184</v>
      </c>
    </row>
    <row r="36" spans="1:8" ht="9.75">
      <c r="A36" s="25" t="s">
        <v>136</v>
      </c>
      <c r="B36" s="40" t="s">
        <v>127</v>
      </c>
      <c r="C36" s="41"/>
      <c r="D36" s="26">
        <v>360.40160000000003</v>
      </c>
      <c r="E36" s="26">
        <v>212.9282</v>
      </c>
      <c r="F36" s="26">
        <v>147.4734</v>
      </c>
      <c r="G36" s="26">
        <v>0</v>
      </c>
      <c r="H36" s="26">
        <v>13.427981999999998</v>
      </c>
    </row>
    <row r="37" spans="1:8" ht="9.75">
      <c r="A37" s="25" t="s">
        <v>136</v>
      </c>
      <c r="B37" s="40" t="s">
        <v>9</v>
      </c>
      <c r="C37" s="41"/>
      <c r="D37" s="26">
        <v>641.2133</v>
      </c>
      <c r="E37" s="26">
        <v>302.65</v>
      </c>
      <c r="F37" s="26">
        <v>338.5633</v>
      </c>
      <c r="G37" s="26">
        <v>0</v>
      </c>
      <c r="H37" s="26">
        <v>27.085064000000003</v>
      </c>
    </row>
    <row r="38" spans="1:8" ht="9.75">
      <c r="A38" s="25" t="s">
        <v>136</v>
      </c>
      <c r="B38" s="40" t="s">
        <v>131</v>
      </c>
      <c r="C38" s="41"/>
      <c r="D38" s="26">
        <v>8076.550042178305</v>
      </c>
      <c r="E38" s="26">
        <v>4027.1843421783055</v>
      </c>
      <c r="F38" s="26">
        <v>4049.3657000000003</v>
      </c>
      <c r="G38" s="26">
        <v>0</v>
      </c>
      <c r="H38" s="26">
        <v>323.949256</v>
      </c>
    </row>
    <row r="39" spans="1:8" ht="9.75" customHeight="1">
      <c r="A39" s="25" t="s">
        <v>137</v>
      </c>
      <c r="B39" s="40" t="s">
        <v>123</v>
      </c>
      <c r="C39" s="41"/>
      <c r="D39" s="26">
        <v>39283.53504</v>
      </c>
      <c r="E39" s="26">
        <v>0</v>
      </c>
      <c r="F39" s="26">
        <v>39283.53504</v>
      </c>
      <c r="G39" s="26">
        <v>2500.780821917808</v>
      </c>
      <c r="H39" s="26">
        <v>3163.7879484631435</v>
      </c>
    </row>
    <row r="40" spans="1:8" ht="9.75" customHeight="1">
      <c r="A40" s="25" t="s">
        <v>137</v>
      </c>
      <c r="B40" s="40" t="s">
        <v>124</v>
      </c>
      <c r="C40" s="41"/>
      <c r="D40" s="26">
        <v>37904.0653</v>
      </c>
      <c r="E40" s="26">
        <v>0</v>
      </c>
      <c r="F40" s="26">
        <v>37904.0653</v>
      </c>
      <c r="G40" s="26">
        <v>0</v>
      </c>
      <c r="H40" s="26">
        <v>3027.24515725784</v>
      </c>
    </row>
    <row r="41" spans="1:8" ht="9.75">
      <c r="A41" s="25" t="s">
        <v>137</v>
      </c>
      <c r="B41" s="40" t="s">
        <v>125</v>
      </c>
      <c r="C41" s="41"/>
      <c r="D41" s="26">
        <v>51964.64270196144</v>
      </c>
      <c r="E41" s="26">
        <v>0</v>
      </c>
      <c r="F41" s="26">
        <v>51964.64270196144</v>
      </c>
      <c r="G41" s="26">
        <v>5505.6506849315065</v>
      </c>
      <c r="H41" s="26">
        <v>3619.768307830283</v>
      </c>
    </row>
    <row r="42" spans="1:8" ht="9.75" customHeight="1">
      <c r="A42" s="25" t="s">
        <v>137</v>
      </c>
      <c r="B42" s="40" t="s">
        <v>126</v>
      </c>
      <c r="C42" s="41"/>
      <c r="D42" s="26">
        <v>112567.45923085103</v>
      </c>
      <c r="E42" s="26">
        <v>0</v>
      </c>
      <c r="F42" s="26">
        <v>112567.45923085103</v>
      </c>
      <c r="G42" s="26">
        <v>0</v>
      </c>
      <c r="H42" s="26">
        <v>816.4910531675395</v>
      </c>
    </row>
    <row r="43" spans="1:8" ht="9.75">
      <c r="A43" s="25" t="s">
        <v>137</v>
      </c>
      <c r="B43" s="40" t="s">
        <v>127</v>
      </c>
      <c r="C43" s="41"/>
      <c r="D43" s="26">
        <v>13434.496416291038</v>
      </c>
      <c r="E43" s="26">
        <v>0</v>
      </c>
      <c r="F43" s="26">
        <v>13434.496416291038</v>
      </c>
      <c r="G43" s="26">
        <v>0</v>
      </c>
      <c r="H43" s="26">
        <v>946.6972787029644</v>
      </c>
    </row>
    <row r="44" spans="1:8" ht="9.75">
      <c r="A44" s="25" t="s">
        <v>137</v>
      </c>
      <c r="B44" s="40" t="s">
        <v>9</v>
      </c>
      <c r="C44" s="41"/>
      <c r="D44" s="26">
        <v>11705.09346123281</v>
      </c>
      <c r="E44" s="26">
        <v>0</v>
      </c>
      <c r="F44" s="26">
        <v>11705.09346123281</v>
      </c>
      <c r="G44" s="26">
        <v>0</v>
      </c>
      <c r="H44" s="26">
        <v>828.6822278571063</v>
      </c>
    </row>
    <row r="45" spans="1:8" ht="9.75" customHeight="1">
      <c r="A45" s="25" t="s">
        <v>137</v>
      </c>
      <c r="B45" s="40" t="s">
        <v>128</v>
      </c>
      <c r="C45" s="41"/>
      <c r="D45" s="26">
        <v>3084.1673200000005</v>
      </c>
      <c r="E45" s="26">
        <v>0</v>
      </c>
      <c r="F45" s="26">
        <v>3084.1673200000005</v>
      </c>
      <c r="G45" s="26">
        <v>0</v>
      </c>
      <c r="H45" s="26">
        <v>230.8307218388</v>
      </c>
    </row>
    <row r="46" spans="1:8" ht="9.75" customHeight="1">
      <c r="A46" s="25" t="s">
        <v>137</v>
      </c>
      <c r="B46" s="40" t="s">
        <v>129</v>
      </c>
      <c r="C46" s="41"/>
      <c r="D46" s="26">
        <v>672.1</v>
      </c>
      <c r="E46" s="26">
        <v>0</v>
      </c>
      <c r="F46" s="26">
        <v>672.1</v>
      </c>
      <c r="G46" s="26">
        <v>0</v>
      </c>
      <c r="H46" s="26">
        <v>45.4421192</v>
      </c>
    </row>
    <row r="47" spans="1:8" ht="9.75">
      <c r="A47" s="25" t="s">
        <v>137</v>
      </c>
      <c r="B47" s="40" t="s">
        <v>130</v>
      </c>
      <c r="C47" s="41"/>
      <c r="D47" s="26">
        <v>11063.23392</v>
      </c>
      <c r="E47" s="26">
        <v>0</v>
      </c>
      <c r="F47" s="26">
        <v>11063.23392</v>
      </c>
      <c r="G47" s="26">
        <v>0</v>
      </c>
      <c r="H47" s="26">
        <v>885.0587136</v>
      </c>
    </row>
    <row r="48" spans="1:8" ht="9.75">
      <c r="A48" s="25" t="s">
        <v>137</v>
      </c>
      <c r="B48" s="40" t="s">
        <v>131</v>
      </c>
      <c r="C48" s="41"/>
      <c r="D48" s="26">
        <v>40800.79180893517</v>
      </c>
      <c r="E48" s="26">
        <v>0</v>
      </c>
      <c r="F48" s="26">
        <v>40800.79180893517</v>
      </c>
      <c r="G48" s="26">
        <v>0</v>
      </c>
      <c r="H48" s="26">
        <v>3244.367633475133</v>
      </c>
    </row>
    <row r="49" spans="1:8" ht="9.75">
      <c r="A49" s="25" t="s">
        <v>137</v>
      </c>
      <c r="B49" s="40" t="s">
        <v>132</v>
      </c>
      <c r="C49" s="41"/>
      <c r="D49" s="26">
        <v>28313.78991</v>
      </c>
      <c r="E49" s="26">
        <v>0</v>
      </c>
      <c r="F49" s="26">
        <v>28313.78991</v>
      </c>
      <c r="G49" s="26">
        <v>0</v>
      </c>
      <c r="H49" s="26">
        <v>2265.1031927999998</v>
      </c>
    </row>
    <row r="50" spans="1:8" ht="9.75" customHeight="1">
      <c r="A50" s="25" t="s">
        <v>138</v>
      </c>
      <c r="B50" s="40" t="s">
        <v>123</v>
      </c>
      <c r="C50" s="41"/>
      <c r="D50" s="26">
        <v>46842.350819999985</v>
      </c>
      <c r="E50" s="26">
        <v>4584.8400999999985</v>
      </c>
      <c r="F50" s="26">
        <v>42257.51072000001</v>
      </c>
      <c r="G50" s="26">
        <v>0</v>
      </c>
      <c r="H50" s="26">
        <v>4480.2825693884</v>
      </c>
    </row>
    <row r="51" spans="1:8" ht="9.75" customHeight="1">
      <c r="A51" s="25" t="s">
        <v>138</v>
      </c>
      <c r="B51" s="40" t="s">
        <v>124</v>
      </c>
      <c r="C51" s="41"/>
      <c r="D51" s="26">
        <v>179.516</v>
      </c>
      <c r="E51" s="26">
        <v>6.283060000000001</v>
      </c>
      <c r="F51" s="26">
        <v>173.23294</v>
      </c>
      <c r="G51" s="26">
        <v>0</v>
      </c>
      <c r="H51" s="26">
        <v>20.787952800000003</v>
      </c>
    </row>
    <row r="52" spans="1:8" ht="9.75">
      <c r="A52" s="25" t="s">
        <v>138</v>
      </c>
      <c r="B52" s="40" t="s">
        <v>125</v>
      </c>
      <c r="C52" s="41"/>
      <c r="D52" s="26">
        <v>6676.20531</v>
      </c>
      <c r="E52" s="26">
        <v>2667.1765800000003</v>
      </c>
      <c r="F52" s="26">
        <v>4009.0287300000005</v>
      </c>
      <c r="G52" s="26">
        <v>0</v>
      </c>
      <c r="H52" s="26">
        <v>320.72229840000006</v>
      </c>
    </row>
    <row r="53" spans="1:8" ht="9.75">
      <c r="A53" s="25" t="s">
        <v>138</v>
      </c>
      <c r="B53" s="40" t="s">
        <v>127</v>
      </c>
      <c r="C53" s="41"/>
      <c r="D53" s="26">
        <v>0.36061</v>
      </c>
      <c r="E53" s="26">
        <v>0.36061</v>
      </c>
      <c r="F53" s="26">
        <v>0</v>
      </c>
      <c r="G53" s="26">
        <v>0</v>
      </c>
      <c r="H53" s="26">
        <v>0</v>
      </c>
    </row>
    <row r="54" spans="1:8" ht="9.75">
      <c r="A54" s="25" t="s">
        <v>138</v>
      </c>
      <c r="B54" s="40" t="s">
        <v>9</v>
      </c>
      <c r="C54" s="41"/>
      <c r="D54" s="26">
        <v>7026.246220000001</v>
      </c>
      <c r="E54" s="26">
        <v>1100</v>
      </c>
      <c r="F54" s="26">
        <v>5926.246220000001</v>
      </c>
      <c r="G54" s="26">
        <v>0</v>
      </c>
      <c r="H54" s="26">
        <v>474.09969760000007</v>
      </c>
    </row>
    <row r="55" spans="1:8" ht="9.75" customHeight="1">
      <c r="A55" s="25" t="s">
        <v>138</v>
      </c>
      <c r="B55" s="40" t="s">
        <v>129</v>
      </c>
      <c r="C55" s="41"/>
      <c r="D55" s="26">
        <v>6250.09979</v>
      </c>
      <c r="E55" s="26">
        <v>125.002</v>
      </c>
      <c r="F55" s="26">
        <v>6125.09779</v>
      </c>
      <c r="G55" s="26">
        <v>0</v>
      </c>
      <c r="H55" s="26">
        <v>477.891047536</v>
      </c>
    </row>
    <row r="56" spans="1:8" ht="9.75">
      <c r="A56" s="25" t="s">
        <v>138</v>
      </c>
      <c r="B56" s="40" t="s">
        <v>130</v>
      </c>
      <c r="C56" s="41"/>
      <c r="D56" s="26">
        <v>300</v>
      </c>
      <c r="E56" s="26">
        <v>10.5</v>
      </c>
      <c r="F56" s="26">
        <v>289.5</v>
      </c>
      <c r="G56" s="26">
        <v>0</v>
      </c>
      <c r="H56" s="26">
        <v>34.74</v>
      </c>
    </row>
    <row r="57" spans="1:8" ht="9.75">
      <c r="A57" s="25" t="s">
        <v>138</v>
      </c>
      <c r="B57" s="40" t="s">
        <v>131</v>
      </c>
      <c r="C57" s="41"/>
      <c r="D57" s="26">
        <v>180.18706</v>
      </c>
      <c r="E57" s="26">
        <v>137.51977000000002</v>
      </c>
      <c r="F57" s="26">
        <v>42.667289999999994</v>
      </c>
      <c r="G57" s="26">
        <v>0</v>
      </c>
      <c r="H57" s="26">
        <v>3.4133831999999993</v>
      </c>
    </row>
    <row r="58" spans="1:8" ht="9.75">
      <c r="A58" s="25" t="s">
        <v>138</v>
      </c>
      <c r="B58" s="40" t="s">
        <v>132</v>
      </c>
      <c r="C58" s="41"/>
      <c r="D58" s="26">
        <v>140.51112</v>
      </c>
      <c r="E58" s="26">
        <v>2.8102199999999997</v>
      </c>
      <c r="F58" s="26">
        <v>137.7009</v>
      </c>
      <c r="G58" s="26">
        <v>0</v>
      </c>
      <c r="H58" s="26">
        <v>11.016072</v>
      </c>
    </row>
  </sheetData>
  <mergeCells count="78">
    <mergeCell ref="B57:C57"/>
    <mergeCell ref="B58:C58"/>
    <mergeCell ref="A6:B6"/>
    <mergeCell ref="C6:D6"/>
    <mergeCell ref="A9:B9"/>
    <mergeCell ref="C9:D9"/>
    <mergeCell ref="A10:B10"/>
    <mergeCell ref="C10:D10"/>
    <mergeCell ref="A11:B11"/>
    <mergeCell ref="C11:D11"/>
    <mergeCell ref="A4:H4"/>
    <mergeCell ref="E5:H5"/>
    <mergeCell ref="A8:B8"/>
    <mergeCell ref="C8:D8"/>
    <mergeCell ref="A7:B7"/>
    <mergeCell ref="C7:D7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31:H31"/>
    <mergeCell ref="D32:H32"/>
    <mergeCell ref="A28:B28"/>
    <mergeCell ref="C28:D28"/>
    <mergeCell ref="A29:B29"/>
    <mergeCell ref="C29:D29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9.75">
      <c r="A1" s="20" t="s">
        <v>2</v>
      </c>
      <c r="B1" s="21"/>
      <c r="C1" s="19"/>
    </row>
    <row r="2" ht="9.75">
      <c r="A2" s="1"/>
    </row>
    <row r="4" spans="1:2" ht="9.75">
      <c r="A4" s="4" t="s">
        <v>72</v>
      </c>
      <c r="B4" s="5" t="s">
        <v>50</v>
      </c>
    </row>
    <row r="5" spans="1:2" ht="9.75">
      <c r="A5" s="6" t="s">
        <v>74</v>
      </c>
      <c r="B5" s="7">
        <f>SUM(B6:B22)</f>
        <v>414721</v>
      </c>
    </row>
    <row r="6" spans="1:2" ht="9.75">
      <c r="A6" s="6" t="s">
        <v>75</v>
      </c>
      <c r="B6" s="7">
        <v>0</v>
      </c>
    </row>
    <row r="7" spans="1:2" ht="9.75">
      <c r="A7" s="6" t="s">
        <v>76</v>
      </c>
      <c r="B7" s="7">
        <v>0</v>
      </c>
    </row>
    <row r="8" spans="1:2" ht="9.75">
      <c r="A8" s="6" t="s">
        <v>77</v>
      </c>
      <c r="B8" s="7">
        <v>0</v>
      </c>
    </row>
    <row r="9" spans="1:2" ht="9.75">
      <c r="A9" s="6" t="s">
        <v>78</v>
      </c>
      <c r="B9" s="7">
        <v>0</v>
      </c>
    </row>
    <row r="10" spans="1:2" ht="9.75">
      <c r="A10" s="6" t="s">
        <v>79</v>
      </c>
      <c r="B10" s="7">
        <v>0</v>
      </c>
    </row>
    <row r="11" spans="1:2" ht="9.75">
      <c r="A11" s="6" t="s">
        <v>80</v>
      </c>
      <c r="B11" s="7">
        <v>44677</v>
      </c>
    </row>
    <row r="12" spans="1:2" ht="9.75">
      <c r="A12" s="6" t="s">
        <v>81</v>
      </c>
      <c r="B12" s="7">
        <v>297724</v>
      </c>
    </row>
    <row r="13" spans="1:2" ht="9.75">
      <c r="A13" s="6" t="s">
        <v>82</v>
      </c>
      <c r="B13" s="7">
        <v>5728</v>
      </c>
    </row>
    <row r="14" spans="1:2" ht="9.75">
      <c r="A14" s="6" t="s">
        <v>83</v>
      </c>
      <c r="B14" s="7">
        <v>0</v>
      </c>
    </row>
    <row r="15" spans="1:2" ht="9.75">
      <c r="A15" s="6" t="s">
        <v>84</v>
      </c>
      <c r="B15" s="7">
        <v>4681</v>
      </c>
    </row>
    <row r="16" spans="1:2" ht="9.75">
      <c r="A16" s="6" t="s">
        <v>85</v>
      </c>
      <c r="B16" s="7">
        <v>56218</v>
      </c>
    </row>
    <row r="17" spans="1:2" ht="9.75">
      <c r="A17" s="6" t="s">
        <v>86</v>
      </c>
      <c r="B17" s="7">
        <v>0</v>
      </c>
    </row>
    <row r="18" spans="1:2" ht="9.75">
      <c r="A18" s="6" t="s">
        <v>87</v>
      </c>
      <c r="B18" s="7">
        <v>0</v>
      </c>
    </row>
    <row r="19" spans="1:2" ht="9.75">
      <c r="A19" s="6" t="s">
        <v>88</v>
      </c>
      <c r="B19" s="7">
        <v>1563</v>
      </c>
    </row>
    <row r="20" spans="1:2" ht="9.75">
      <c r="A20" s="6" t="s">
        <v>89</v>
      </c>
      <c r="B20" s="7">
        <v>17</v>
      </c>
    </row>
    <row r="21" spans="1:2" ht="9.75">
      <c r="A21" s="6" t="s">
        <v>90</v>
      </c>
      <c r="B21" s="7">
        <v>4113</v>
      </c>
    </row>
    <row r="22" spans="1:2" s="8" customFormat="1" ht="9.75">
      <c r="A22" s="6" t="s">
        <v>91</v>
      </c>
      <c r="B22" s="7">
        <v>0</v>
      </c>
    </row>
    <row r="23" spans="1:2" ht="9.75">
      <c r="A23" s="6" t="s">
        <v>92</v>
      </c>
      <c r="B23" s="7">
        <v>0</v>
      </c>
    </row>
    <row r="24" spans="1:2" ht="9.75">
      <c r="A24" s="6" t="s">
        <v>93</v>
      </c>
      <c r="B24" s="7">
        <f>SUM(B25:B28)</f>
        <v>4734</v>
      </c>
    </row>
    <row r="25" spans="1:2" ht="9.75">
      <c r="A25" s="6" t="s">
        <v>94</v>
      </c>
      <c r="B25" s="7">
        <v>1893</v>
      </c>
    </row>
    <row r="26" spans="1:2" ht="9.75">
      <c r="A26" s="6" t="s">
        <v>89</v>
      </c>
      <c r="B26" s="7">
        <v>0</v>
      </c>
    </row>
    <row r="27" spans="1:2" ht="9.75">
      <c r="A27" s="6" t="s">
        <v>95</v>
      </c>
      <c r="B27" s="7">
        <v>2841</v>
      </c>
    </row>
    <row r="28" spans="1:2" ht="9.75">
      <c r="A28" s="6" t="s">
        <v>96</v>
      </c>
      <c r="B28" s="7">
        <v>0</v>
      </c>
    </row>
    <row r="29" spans="1:2" ht="9.75">
      <c r="A29" s="6" t="s">
        <v>97</v>
      </c>
      <c r="B29" s="7">
        <v>41630</v>
      </c>
    </row>
    <row r="30" spans="1:2" ht="9.75">
      <c r="A30" s="6" t="s">
        <v>98</v>
      </c>
      <c r="B30" s="7">
        <v>0</v>
      </c>
    </row>
    <row r="31" spans="1:2" s="8" customFormat="1" ht="9.75">
      <c r="A31" s="6" t="s">
        <v>100</v>
      </c>
      <c r="B31" s="7">
        <v>0</v>
      </c>
    </row>
    <row r="32" spans="1:2" ht="9.75">
      <c r="A32" s="6" t="s">
        <v>99</v>
      </c>
      <c r="B32" s="7">
        <v>0</v>
      </c>
    </row>
    <row r="33" spans="1:2" ht="9.75">
      <c r="A33" s="9" t="s">
        <v>73</v>
      </c>
      <c r="B33" s="10">
        <f>SUM(B5,B23,B24,B29,B30,B31,B32)</f>
        <v>461085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00390625" style="3" customWidth="1"/>
    <col min="2" max="2" width="19.421875" style="2" customWidth="1"/>
    <col min="3" max="3" width="11.140625" style="2" customWidth="1"/>
    <col min="4" max="4" width="17.00390625" style="2" bestFit="1" customWidth="1"/>
    <col min="5" max="5" width="10.7109375" style="2" customWidth="1"/>
    <col min="6" max="6" width="17.00390625" style="2" bestFit="1" customWidth="1"/>
    <col min="7" max="7" width="20.28125" style="2" bestFit="1" customWidth="1"/>
    <col min="8" max="8" width="20.140625" style="2" bestFit="1" customWidth="1"/>
    <col min="9" max="9" width="10.00390625" style="3" bestFit="1" customWidth="1"/>
    <col min="10" max="16384" width="9.140625" style="3" customWidth="1"/>
  </cols>
  <sheetData>
    <row r="1" spans="1:2" ht="9.75">
      <c r="A1" s="20" t="s">
        <v>12</v>
      </c>
      <c r="B1" s="19"/>
    </row>
    <row r="2" ht="9.75">
      <c r="A2" s="1"/>
    </row>
    <row r="4" spans="1:8" ht="9.75">
      <c r="A4" s="32" t="s">
        <v>33</v>
      </c>
      <c r="B4" s="35" t="s">
        <v>50</v>
      </c>
      <c r="C4" s="36"/>
      <c r="D4" s="36"/>
      <c r="E4" s="36"/>
      <c r="F4" s="36"/>
      <c r="G4" s="36"/>
      <c r="H4" s="36"/>
    </row>
    <row r="5" spans="1:8" ht="45" customHeight="1">
      <c r="A5" s="33"/>
      <c r="B5" s="32" t="s">
        <v>141</v>
      </c>
      <c r="C5" s="35" t="s">
        <v>63</v>
      </c>
      <c r="D5" s="37"/>
      <c r="E5" s="35" t="s">
        <v>64</v>
      </c>
      <c r="F5" s="37"/>
      <c r="G5" s="32" t="s">
        <v>142</v>
      </c>
      <c r="H5" s="32" t="s">
        <v>140</v>
      </c>
    </row>
    <row r="6" spans="1:8" ht="20.25">
      <c r="A6" s="34"/>
      <c r="B6" s="34"/>
      <c r="C6" s="12" t="s">
        <v>10</v>
      </c>
      <c r="D6" s="12" t="s">
        <v>38</v>
      </c>
      <c r="E6" s="12" t="s">
        <v>10</v>
      </c>
      <c r="F6" s="12" t="s">
        <v>38</v>
      </c>
      <c r="G6" s="34"/>
      <c r="H6" s="34"/>
    </row>
    <row r="7" spans="1:11" ht="20.25">
      <c r="A7" s="14" t="s">
        <v>34</v>
      </c>
      <c r="B7" s="7">
        <v>14059</v>
      </c>
      <c r="C7" s="15">
        <v>0</v>
      </c>
      <c r="D7" s="15">
        <v>0</v>
      </c>
      <c r="E7" s="15">
        <v>1256</v>
      </c>
      <c r="F7" s="15">
        <v>0</v>
      </c>
      <c r="G7" s="15">
        <f>B7+C7-E7</f>
        <v>12803</v>
      </c>
      <c r="H7" s="7">
        <v>0</v>
      </c>
      <c r="J7" s="2"/>
      <c r="K7" s="2"/>
    </row>
    <row r="8" spans="1:11" ht="9.75">
      <c r="A8" s="14" t="s">
        <v>35</v>
      </c>
      <c r="B8" s="7">
        <v>10228</v>
      </c>
      <c r="C8" s="15">
        <v>0</v>
      </c>
      <c r="D8" s="15">
        <v>0</v>
      </c>
      <c r="E8" s="15">
        <v>1505</v>
      </c>
      <c r="F8" s="15">
        <v>0</v>
      </c>
      <c r="G8" s="15">
        <f>B8+C8-E8</f>
        <v>8723</v>
      </c>
      <c r="H8" s="7">
        <v>0</v>
      </c>
      <c r="J8" s="2"/>
      <c r="K8" s="2"/>
    </row>
    <row r="9" spans="1:11" ht="9.75">
      <c r="A9" s="14" t="s">
        <v>36</v>
      </c>
      <c r="B9" s="7">
        <v>1074</v>
      </c>
      <c r="C9" s="15">
        <v>353</v>
      </c>
      <c r="D9" s="15">
        <v>0</v>
      </c>
      <c r="E9" s="15">
        <v>0</v>
      </c>
      <c r="F9" s="15">
        <v>0</v>
      </c>
      <c r="G9" s="15">
        <f>B9+C9-E9</f>
        <v>1427</v>
      </c>
      <c r="H9" s="7">
        <v>0</v>
      </c>
      <c r="I9" s="2"/>
      <c r="J9" s="2"/>
      <c r="K9" s="2"/>
    </row>
    <row r="10" spans="1:11" ht="9.75">
      <c r="A10" s="14" t="s">
        <v>37</v>
      </c>
      <c r="B10" s="7">
        <v>27</v>
      </c>
      <c r="C10" s="15">
        <v>0</v>
      </c>
      <c r="D10" s="15">
        <v>0</v>
      </c>
      <c r="E10" s="15">
        <v>1</v>
      </c>
      <c r="F10" s="15">
        <v>0</v>
      </c>
      <c r="G10" s="15">
        <f>B10+C10-E10</f>
        <v>26</v>
      </c>
      <c r="H10" s="7">
        <v>0</v>
      </c>
      <c r="J10" s="2"/>
      <c r="K10" s="2"/>
    </row>
    <row r="19" ht="12.75" customHeight="1"/>
  </sheetData>
  <mergeCells count="7">
    <mergeCell ref="A4:A6"/>
    <mergeCell ref="G5:G6"/>
    <mergeCell ref="H5:H6"/>
    <mergeCell ref="B4:H4"/>
    <mergeCell ref="C5:D5"/>
    <mergeCell ref="E5:F5"/>
    <mergeCell ref="B5:B6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2.421875" style="2" bestFit="1" customWidth="1"/>
    <col min="3" max="3" width="13.140625" style="2" bestFit="1" customWidth="1"/>
    <col min="4" max="4" width="15.421875" style="2" bestFit="1" customWidth="1"/>
    <col min="5" max="16384" width="9.140625" style="3" customWidth="1"/>
  </cols>
  <sheetData>
    <row r="1" spans="1:2" ht="9.75">
      <c r="A1" s="20" t="s">
        <v>13</v>
      </c>
      <c r="B1" s="19"/>
    </row>
    <row r="2" ht="9.75">
      <c r="A2" s="1"/>
    </row>
    <row r="4" spans="1:4" ht="20.25">
      <c r="A4" s="12" t="s">
        <v>14</v>
      </c>
      <c r="B4" s="12" t="s">
        <v>15</v>
      </c>
      <c r="C4" s="11" t="s">
        <v>51</v>
      </c>
      <c r="D4" s="11" t="s">
        <v>52</v>
      </c>
    </row>
    <row r="5" spans="1:4" ht="9.75">
      <c r="A5" s="6" t="s">
        <v>56</v>
      </c>
      <c r="B5" s="7">
        <v>4</v>
      </c>
      <c r="C5" s="7">
        <v>-252</v>
      </c>
      <c r="D5" s="7">
        <v>35</v>
      </c>
    </row>
    <row r="6" spans="1:4" ht="9.75">
      <c r="A6" s="6" t="s">
        <v>65</v>
      </c>
      <c r="B6" s="7">
        <v>13</v>
      </c>
      <c r="C6" s="7">
        <v>-107</v>
      </c>
      <c r="D6" s="7">
        <v>236</v>
      </c>
    </row>
    <row r="7" spans="1:4" ht="9.75">
      <c r="A7" s="9" t="s">
        <v>10</v>
      </c>
      <c r="B7" s="10">
        <f>SUM(B5:B6)</f>
        <v>17</v>
      </c>
      <c r="C7" s="10">
        <f>SUM(C5:C6)</f>
        <v>-359</v>
      </c>
      <c r="D7" s="10">
        <f>SUM(D5:D6)</f>
        <v>271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9.75">
      <c r="A1" s="20" t="s">
        <v>49</v>
      </c>
      <c r="B1" s="21"/>
    </row>
    <row r="2" ht="9.75">
      <c r="A2" s="1"/>
    </row>
    <row r="4" spans="1:9" s="18" customFormat="1" ht="9.75">
      <c r="A4" s="16" t="s">
        <v>50</v>
      </c>
      <c r="B4" s="17" t="s">
        <v>40</v>
      </c>
      <c r="C4" s="17" t="s">
        <v>41</v>
      </c>
      <c r="D4" s="17" t="s">
        <v>42</v>
      </c>
      <c r="E4" s="17" t="s">
        <v>43</v>
      </c>
      <c r="F4" s="17" t="s">
        <v>44</v>
      </c>
      <c r="G4" s="17" t="s">
        <v>45</v>
      </c>
      <c r="H4" s="17" t="s">
        <v>46</v>
      </c>
      <c r="I4" s="17" t="s">
        <v>10</v>
      </c>
    </row>
    <row r="5" spans="1:9" ht="9.75">
      <c r="A5" s="6" t="s">
        <v>47</v>
      </c>
      <c r="B5" s="7">
        <v>89904</v>
      </c>
      <c r="C5" s="7">
        <v>9363</v>
      </c>
      <c r="D5" s="7">
        <v>120481</v>
      </c>
      <c r="E5" s="7">
        <v>102121</v>
      </c>
      <c r="F5" s="7">
        <v>241442</v>
      </c>
      <c r="G5" s="7">
        <v>42858</v>
      </c>
      <c r="H5" s="7">
        <v>12511</v>
      </c>
      <c r="I5" s="7">
        <f>SUM(B5:H5)</f>
        <v>618680</v>
      </c>
    </row>
    <row r="6" spans="1:9" ht="9.75">
      <c r="A6" s="6" t="s">
        <v>48</v>
      </c>
      <c r="B6" s="7">
        <v>155585</v>
      </c>
      <c r="C6" s="7">
        <v>31458</v>
      </c>
      <c r="D6" s="7">
        <v>152669</v>
      </c>
      <c r="E6" s="7">
        <v>105090</v>
      </c>
      <c r="F6" s="7">
        <v>87312</v>
      </c>
      <c r="G6" s="7">
        <v>14722</v>
      </c>
      <c r="H6" s="7">
        <v>71844</v>
      </c>
      <c r="I6" s="7">
        <f>SUM(B6:H6)</f>
        <v>618680</v>
      </c>
    </row>
    <row r="7" spans="1:9" ht="9.75">
      <c r="A7" s="9" t="s">
        <v>61</v>
      </c>
      <c r="B7" s="10">
        <f>B5-B6</f>
        <v>-65681</v>
      </c>
      <c r="C7" s="10">
        <f aca="true" t="shared" si="0" ref="C7:I7">C5-C6</f>
        <v>-22095</v>
      </c>
      <c r="D7" s="10">
        <f t="shared" si="0"/>
        <v>-32188</v>
      </c>
      <c r="E7" s="10">
        <f t="shared" si="0"/>
        <v>-2969</v>
      </c>
      <c r="F7" s="10">
        <f t="shared" si="0"/>
        <v>154130</v>
      </c>
      <c r="G7" s="10">
        <f t="shared" si="0"/>
        <v>28136</v>
      </c>
      <c r="H7" s="10">
        <f t="shared" si="0"/>
        <v>-59333</v>
      </c>
      <c r="I7" s="10">
        <f t="shared" si="0"/>
        <v>0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1.00390625" style="2" bestFit="1" customWidth="1"/>
    <col min="3" max="3" width="10.7109375" style="2" bestFit="1" customWidth="1"/>
    <col min="4" max="4" width="11.00390625" style="2" bestFit="1" customWidth="1"/>
    <col min="5" max="5" width="10.7109375" style="2" bestFit="1" customWidth="1"/>
    <col min="6" max="6" width="11.00390625" style="2" bestFit="1" customWidth="1"/>
    <col min="7" max="7" width="10.7109375" style="2" bestFit="1" customWidth="1"/>
    <col min="8" max="16384" width="9.140625" style="3" customWidth="1"/>
  </cols>
  <sheetData>
    <row r="1" spans="1:2" ht="9.75">
      <c r="A1" s="20" t="s">
        <v>23</v>
      </c>
      <c r="B1" s="19"/>
    </row>
    <row r="2" ht="9.75">
      <c r="A2" s="1"/>
    </row>
    <row r="4" spans="1:7" ht="9.75">
      <c r="A4" s="32" t="s">
        <v>24</v>
      </c>
      <c r="B4" s="35" t="s">
        <v>54</v>
      </c>
      <c r="C4" s="36"/>
      <c r="D4" s="36"/>
      <c r="E4" s="36"/>
      <c r="F4" s="36"/>
      <c r="G4" s="37"/>
    </row>
    <row r="5" spans="1:7" ht="9.75">
      <c r="A5" s="33"/>
      <c r="B5" s="35" t="s">
        <v>28</v>
      </c>
      <c r="C5" s="37"/>
      <c r="D5" s="35" t="s">
        <v>29</v>
      </c>
      <c r="E5" s="37"/>
      <c r="F5" s="35" t="s">
        <v>30</v>
      </c>
      <c r="G5" s="37"/>
    </row>
    <row r="6" spans="1:7" ht="9.75">
      <c r="A6" s="34"/>
      <c r="B6" s="12" t="s">
        <v>31</v>
      </c>
      <c r="C6" s="12" t="s">
        <v>32</v>
      </c>
      <c r="D6" s="12" t="s">
        <v>31</v>
      </c>
      <c r="E6" s="12" t="s">
        <v>32</v>
      </c>
      <c r="F6" s="12" t="s">
        <v>31</v>
      </c>
      <c r="G6" s="12" t="s">
        <v>32</v>
      </c>
    </row>
    <row r="7" spans="1:7" ht="9.75">
      <c r="A7" s="6" t="s">
        <v>27</v>
      </c>
      <c r="B7" s="7">
        <v>-89.0916165093596</v>
      </c>
      <c r="C7" s="7">
        <v>86.4718302679722</v>
      </c>
      <c r="D7" s="7">
        <v>-180.803019260107</v>
      </c>
      <c r="E7" s="7">
        <v>170.323874294557</v>
      </c>
      <c r="F7" s="7">
        <v>-471.655944960672</v>
      </c>
      <c r="G7" s="7">
        <v>406.161288925987</v>
      </c>
    </row>
    <row r="8" spans="1:7" ht="9.75">
      <c r="A8" s="6" t="s">
        <v>25</v>
      </c>
      <c r="B8" s="7">
        <v>2528.20865068242</v>
      </c>
      <c r="C8" s="7">
        <v>-2316.35227715502</v>
      </c>
      <c r="D8" s="7">
        <v>5268.27367489225</v>
      </c>
      <c r="E8" s="7">
        <v>-4420.84818078264</v>
      </c>
      <c r="F8" s="7">
        <v>14759.6069886861</v>
      </c>
      <c r="G8" s="7">
        <v>-9463.1976505011</v>
      </c>
    </row>
    <row r="9" spans="1:7" ht="9.75">
      <c r="A9" s="6" t="s">
        <v>26</v>
      </c>
      <c r="B9" s="7">
        <v>417.078302657696</v>
      </c>
      <c r="C9" s="7">
        <v>-391.195930284006</v>
      </c>
      <c r="D9" s="7">
        <v>860.038977689081</v>
      </c>
      <c r="E9" s="7">
        <v>-756.509488194323</v>
      </c>
      <c r="F9" s="7">
        <v>2344.21523702537</v>
      </c>
      <c r="G9" s="7">
        <v>-1697.15592768314</v>
      </c>
    </row>
    <row r="10" spans="1:7" ht="9.75">
      <c r="A10" s="6" t="s">
        <v>55</v>
      </c>
      <c r="B10" s="7">
        <v>-11.8121467149194</v>
      </c>
      <c r="C10" s="7">
        <v>11.4876597185372</v>
      </c>
      <c r="D10" s="7">
        <v>-23.9487804262208</v>
      </c>
      <c r="E10" s="7">
        <v>22.6508324406924</v>
      </c>
      <c r="F10" s="7">
        <v>-62.3056035384178</v>
      </c>
      <c r="G10" s="7">
        <v>54.1934286288652</v>
      </c>
    </row>
  </sheetData>
  <mergeCells count="5">
    <mergeCell ref="A4:A6"/>
    <mergeCell ref="B4:G4"/>
    <mergeCell ref="B5:C5"/>
    <mergeCell ref="D5:E5"/>
    <mergeCell ref="F5:G5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5.57421875" style="2" customWidth="1"/>
    <col min="3" max="3" width="19.57421875" style="2" customWidth="1"/>
    <col min="4" max="16384" width="9.140625" style="3" customWidth="1"/>
  </cols>
  <sheetData>
    <row r="1" spans="1:2" ht="9.75">
      <c r="A1" s="20" t="s">
        <v>11</v>
      </c>
      <c r="B1" s="19"/>
    </row>
    <row r="2" ht="9.75">
      <c r="A2" s="1"/>
    </row>
    <row r="4" spans="1:3" ht="20.25">
      <c r="A4" s="13" t="s">
        <v>11</v>
      </c>
      <c r="B4" s="12" t="s">
        <v>53</v>
      </c>
      <c r="C4" s="12" t="s">
        <v>17</v>
      </c>
    </row>
    <row r="5" spans="1:3" ht="9.75">
      <c r="A5" s="14" t="s">
        <v>16</v>
      </c>
      <c r="B5" s="7">
        <v>52</v>
      </c>
      <c r="C5" s="7" t="s">
        <v>39</v>
      </c>
    </row>
    <row r="6" spans="1:3" ht="9.75">
      <c r="A6" s="9" t="s">
        <v>10</v>
      </c>
      <c r="B6" s="10">
        <f>SUM(B5:B5)</f>
        <v>52</v>
      </c>
      <c r="C6" s="10"/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5.57421875" style="2" customWidth="1"/>
    <col min="3" max="16384" width="9.140625" style="3" customWidth="1"/>
  </cols>
  <sheetData>
    <row r="1" spans="1:2" ht="9.75">
      <c r="A1" s="20" t="s">
        <v>18</v>
      </c>
      <c r="B1" s="19"/>
    </row>
    <row r="2" ht="9.75">
      <c r="A2" s="1"/>
    </row>
    <row r="4" spans="1:2" ht="9.75">
      <c r="A4" s="12" t="s">
        <v>11</v>
      </c>
      <c r="B4" s="12" t="s">
        <v>50</v>
      </c>
    </row>
    <row r="5" spans="1:2" ht="9.75">
      <c r="A5" s="14" t="s">
        <v>19</v>
      </c>
      <c r="B5" s="7">
        <v>0</v>
      </c>
    </row>
    <row r="6" spans="1:2" ht="9.75">
      <c r="A6" s="14" t="s">
        <v>20</v>
      </c>
      <c r="B6" s="7">
        <v>0</v>
      </c>
    </row>
    <row r="7" spans="1:2" ht="9.75">
      <c r="A7" s="9" t="s">
        <v>10</v>
      </c>
      <c r="B7" s="10">
        <f>B5-B6</f>
        <v>0</v>
      </c>
    </row>
    <row r="11" spans="1:2" ht="9.75">
      <c r="A11" s="12" t="s">
        <v>11</v>
      </c>
      <c r="B11" s="12" t="s">
        <v>50</v>
      </c>
    </row>
    <row r="12" spans="1:2" ht="9.75">
      <c r="A12" s="14" t="s">
        <v>21</v>
      </c>
      <c r="B12" s="7">
        <v>0</v>
      </c>
    </row>
    <row r="13" spans="1:2" ht="9.75">
      <c r="A13" s="14" t="s">
        <v>22</v>
      </c>
      <c r="B13" s="7">
        <v>0</v>
      </c>
    </row>
    <row r="14" spans="1:2" ht="9.75">
      <c r="A14" s="9" t="s">
        <v>10</v>
      </c>
      <c r="B14" s="10">
        <f>B12-B13</f>
        <v>0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421875" style="3" bestFit="1" customWidth="1"/>
    <col min="2" max="2" width="13.421875" style="2" bestFit="1" customWidth="1"/>
    <col min="3" max="16384" width="9.140625" style="3" customWidth="1"/>
  </cols>
  <sheetData>
    <row r="1" spans="1:2" ht="9.75">
      <c r="A1" s="20" t="s">
        <v>3</v>
      </c>
      <c r="B1" s="19"/>
    </row>
    <row r="2" ht="9.75">
      <c r="A2" s="1"/>
    </row>
    <row r="4" spans="1:2" ht="9.75">
      <c r="A4" s="4" t="s">
        <v>4</v>
      </c>
      <c r="B4" s="5" t="s">
        <v>50</v>
      </c>
    </row>
    <row r="5" spans="1:2" ht="9.75">
      <c r="A5" s="6" t="s">
        <v>6</v>
      </c>
      <c r="B5" s="7">
        <v>90321</v>
      </c>
    </row>
    <row r="6" spans="1:2" ht="9.75">
      <c r="A6" s="6" t="s">
        <v>7</v>
      </c>
      <c r="B6" s="7">
        <v>40682</v>
      </c>
    </row>
    <row r="7" spans="1:2" ht="9.75">
      <c r="A7" s="6" t="s">
        <v>8</v>
      </c>
      <c r="B7" s="7">
        <v>18179</v>
      </c>
    </row>
    <row r="8" spans="1:2" ht="9.75">
      <c r="A8" s="6" t="s">
        <v>9</v>
      </c>
      <c r="B8" s="7">
        <v>39113</v>
      </c>
    </row>
    <row r="9" spans="1:2" ht="9.75">
      <c r="A9" s="9" t="s">
        <v>5</v>
      </c>
      <c r="B9" s="10">
        <f>SUM(B5:B8)</f>
        <v>188295</v>
      </c>
    </row>
    <row r="20" ht="9.75">
      <c r="E20" s="19"/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BS08NB\pohranc</dc:creator>
  <cp:keywords/>
  <dc:description/>
  <cp:lastModifiedBy>pohranc</cp:lastModifiedBy>
  <cp:lastPrinted>2011-03-09T11:21:24Z</cp:lastPrinted>
  <dcterms:created xsi:type="dcterms:W3CDTF">2008-02-25T15:38:43Z</dcterms:created>
  <dcterms:modified xsi:type="dcterms:W3CDTF">2017-03-20T08:44:43Z</dcterms:modified>
  <cp:category/>
  <cp:version/>
  <cp:contentType/>
  <cp:contentStatus/>
</cp:coreProperties>
</file>